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ipd-my.sharepoint.com/personal/mid_dipd_dk/Documents/Skrivebord/"/>
    </mc:Choice>
  </mc:AlternateContent>
  <xr:revisionPtr revIDLastSave="0" documentId="8_{81EDA1D8-F64B-4EDA-BA90-457303671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Budget!$A$6:$G$22</definedName>
    <definedName name="_Order1" hidden="1">255</definedName>
    <definedName name="_Order2" hidden="1">255</definedName>
    <definedName name="Activity" localSheetId="0">'[1]Cost Cat &amp; Cost Input'!$B$8:$B$501</definedName>
    <definedName name="Activity">'[2]Cost Cat &amp; Cost Input'!$B$8:$B$501</definedName>
    <definedName name="Actual" localSheetId="0">(Budget!PeriodInActual*('[1]project time Frame'!$I1&gt;0))*Budget!PeriodInPlan</definedName>
    <definedName name="Actual">(PeriodInActual*('[2]project time Frame'!$I1&gt;0))*PeriodInPlan</definedName>
    <definedName name="ActualBeyond" localSheetId="0">Budget!PeriodInActual*('[1]project time Frame'!$I1&gt;0)</definedName>
    <definedName name="ActualBeyond">PeriodInActual*('[2]project time Frame'!$I1&gt;0)</definedName>
    <definedName name="ALLCODES" localSheetId="0">#REF!</definedName>
    <definedName name="ALLCODES">#REF!</definedName>
    <definedName name="BAHT" localSheetId="0">'[1]Cost Cat &amp; Cost Input'!$AI$12</definedName>
    <definedName name="BAHT">'[2]Cost Cat &amp; Cost Input'!$AI$12</definedName>
    <definedName name="Base_Location" localSheetId="0">'[1]Cost Cat &amp; Cost Input'!$AD$9:$AD$13</definedName>
    <definedName name="Base_Location">'[2]Cost Cat &amp; Cost Input'!$AD$9:$AD$13</definedName>
    <definedName name="BS_CMT_Print" localSheetId="0">#REF!</definedName>
    <definedName name="BS_CMT_Print">#REF!</definedName>
    <definedName name="BS_detail" localSheetId="0">#REF!</definedName>
    <definedName name="BS_detail">#REF!</definedName>
    <definedName name="BudgetLinesPartner" localSheetId="0">#REF!</definedName>
    <definedName name="BudgetLinesPartner">#REF!</definedName>
    <definedName name="budgetstructure" localSheetId="0">#REF!</definedName>
    <definedName name="budgetstructure">#REF!</definedName>
    <definedName name="Closing_Gen_Reserves" localSheetId="0">#REF!</definedName>
    <definedName name="Closing_Gen_Reserves">#REF!</definedName>
    <definedName name="Closing_Restr_reserves" localSheetId="0">#REF!</definedName>
    <definedName name="Closing_Restr_reserves">#REF!</definedName>
    <definedName name="copy_23031_curr1" localSheetId="0">#REF!</definedName>
    <definedName name="copy_23031_curr1">#REF!</definedName>
    <definedName name="Cost_Category" localSheetId="0">'[1]Cost Cat &amp; Cost Input'!#REF!</definedName>
    <definedName name="Cost_Category">'[2]Cost Cat &amp; Cost Input'!#REF!</definedName>
    <definedName name="Cost_Input" localSheetId="0">'[1]Cost Cat &amp; Cost Input'!#REF!</definedName>
    <definedName name="Cost_Input">'[2]Cost Cat &amp; Cost Input'!#REF!</definedName>
    <definedName name="Cost_Type" localSheetId="0">'[1]Cost Cat &amp; Cost Input'!$AB$9:$AB$13</definedName>
    <definedName name="Cost_Type">'[2]Cost Cat &amp; Cost Input'!$AB$9:$AB$13</definedName>
    <definedName name="curr1_23031" localSheetId="0">#REF!</definedName>
    <definedName name="curr1_23031">#REF!</definedName>
    <definedName name="curr1_23031_net" localSheetId="0">#REF!</definedName>
    <definedName name="curr1_23031_net">#REF!</definedName>
    <definedName name="curr2_23031" localSheetId="0">#REF!</definedName>
    <definedName name="curr2_23031">#REF!</definedName>
    <definedName name="curr2_23031_net" localSheetId="0">#REF!</definedName>
    <definedName name="curr2_23031_net">#REF!</definedName>
    <definedName name="curr3_23031" localSheetId="0">#REF!</definedName>
    <definedName name="curr3_23031">#REF!</definedName>
    <definedName name="curr3_23031_net" localSheetId="0">#REF!</definedName>
    <definedName name="curr3_23031_net">#REF!</definedName>
    <definedName name="data" localSheetId="0">#REF!</definedName>
    <definedName name="data">#REF!</definedName>
    <definedName name="dzl_rates_table">[3]Sheet2!$A$1:$B$159</definedName>
    <definedName name="EXCHANGERATES">'[4]Exchange rates'!$A$1:$S$199</definedName>
    <definedName name="FAssets" localSheetId="0">#REF!</definedName>
    <definedName name="FAssets">#REF!</definedName>
    <definedName name="Fixed" localSheetId="0">#REF!</definedName>
    <definedName name="Fixed">#REF!</definedName>
    <definedName name="fixed_asset_movement" localSheetId="0">'[5]Other Funds A6'!#REF!</definedName>
    <definedName name="fixed_asset_movement">'[5]Other Funds A6'!#REF!</definedName>
    <definedName name="fnf" localSheetId="0">#REF!</definedName>
    <definedName name="fnf">#REF!</definedName>
    <definedName name="fnfteam" localSheetId="0">#REF!</definedName>
    <definedName name="fnfteam">#REF!</definedName>
    <definedName name="forecast" localSheetId="0">#REF!</definedName>
    <definedName name="forecast">#REF!</definedName>
    <definedName name="forecastone" localSheetId="0">#REF!</definedName>
    <definedName name="forecastone">#REF!</definedName>
    <definedName name="foreccast" localSheetId="0">#REF!</definedName>
    <definedName name="foreccast">#REF!</definedName>
    <definedName name="Gen_reserves_movement" localSheetId="0">#REF!</definedName>
    <definedName name="Gen_reserves_movement">#REF!</definedName>
    <definedName name="GIK_Data" localSheetId="0">#REF!</definedName>
    <definedName name="GIK_Data">#REF!</definedName>
    <definedName name="GrantYR">[6]Year!$A$1:$B$12</definedName>
    <definedName name="hlaing" localSheetId="0">#REF!</definedName>
    <definedName name="hlaing">#REF!</definedName>
    <definedName name="Home" localSheetId="0">#REF!</definedName>
    <definedName name="Home">#REF!</definedName>
    <definedName name="I_N" localSheetId="0">'[1]Cost Cat &amp; Cost Input'!$Z$9:$Z$12</definedName>
    <definedName name="I_N">'[2]Cost Cat &amp; Cost Input'!$Z$9:$Z$12</definedName>
    <definedName name="ii" localSheetId="0">#REF!</definedName>
    <definedName name="ii">#REF!</definedName>
    <definedName name="iiiiiiii" localSheetId="0">#REF!</definedName>
    <definedName name="iiiiiiii">#REF!</definedName>
    <definedName name="Interval" localSheetId="0">'[7]Return to Work Template'!#REF!</definedName>
    <definedName name="Interval">'[7]Return to Work Template'!#REF!</definedName>
    <definedName name="Interval2">'[7]Return to Work Template'!#REF!</definedName>
    <definedName name="khin" localSheetId="0">#REF!</definedName>
    <definedName name="khin">#REF!</definedName>
    <definedName name="Lajny" localSheetId="0">#REF!</definedName>
    <definedName name="Lajny">#REF!</definedName>
    <definedName name="list" localSheetId="0">#REF!</definedName>
    <definedName name="list">#REF!</definedName>
    <definedName name="list1" localSheetId="0">#REF!</definedName>
    <definedName name="list1">#REF!</definedName>
    <definedName name="listq" localSheetId="0">#REF!</definedName>
    <definedName name="listq">#REF!</definedName>
    <definedName name="Logframe_Code" localSheetId="0">'[1]Cost Cat &amp; Cost Input'!$F$8:$F$501</definedName>
    <definedName name="Logframe_Code">'[2]Cost Cat &amp; Cost Input'!$F$8:$F$501</definedName>
    <definedName name="MMK" localSheetId="0">'[1]Cost Cat &amp; Cost Input'!$AI$11</definedName>
    <definedName name="MMK">'[2]Cost Cat &amp; Cost Input'!$AI$11</definedName>
    <definedName name="names">'[8]GBP Crosses 28th June 02'!$B$2:$E$200</definedName>
    <definedName name="Nandar" localSheetId="0">#REF!</definedName>
    <definedName name="Nandar">#REF!</definedName>
    <definedName name="nandar2" localSheetId="0">#REF!</definedName>
    <definedName name="nandar2">#REF!</definedName>
    <definedName name="NEW" localSheetId="0">'[9]Cost Cat &amp; Cost Input'!#REF!</definedName>
    <definedName name="NEW">'[2]Cost Cat &amp; Cost Input'!#REF!</definedName>
    <definedName name="NUM">[10]FORMS!$AA$78</definedName>
    <definedName name="NvsASD">"V2003-06-30"</definedName>
    <definedName name="NvsAutoDrillOk">"VN"</definedName>
    <definedName name="NvsElapsedTime">0.000335648146574385</definedName>
    <definedName name="NvsEndTime">37816.6018287037</definedName>
    <definedName name="NvsInstLang">"VENG"</definedName>
    <definedName name="NvsInstSpec">"%,FPROJECT_ID,TINT_REGN_0304,NSAFR"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"%,X,RZT.PROJECT_ID.,CZF.."</definedName>
    <definedName name="NvsPanelBusUnit">"V"</definedName>
    <definedName name="NvsPanelEffdt">"V2003-03-25"</definedName>
    <definedName name="NvsPanelSetid">"VGLOBL"</definedName>
    <definedName name="NvsReqBU">"VGL140"</definedName>
    <definedName name="NvsReqBUOnly">"VY"</definedName>
    <definedName name="NvsTransLed">"VN"</definedName>
    <definedName name="NvsTreeASD">"V2001-05-01"</definedName>
    <definedName name="NvsValTbl.ACCOUNT">"GL_ACCOUNT_TBL"</definedName>
    <definedName name="NvsValTbl.BUSINESS_UNIT">"BUS_UNIT_TBL_FS"</definedName>
    <definedName name="NvsValTbl.OPERATING_UNIT">"GL_ACCOUNT_TBL"</definedName>
    <definedName name="NvsValTbl.PRODUCT">"PRODUCT_TBL"</definedName>
    <definedName name="NvsValTbl.PROJECT_ID">"PROJECT"</definedName>
    <definedName name="NvsValTbl.SCENARIO">"BD_SCENARIO_TBL"</definedName>
    <definedName name="Outcome" localSheetId="0">'[1]Cost Cat &amp; Cost Input'!$J$8:$J$501</definedName>
    <definedName name="Outcome">'[2]Cost Cat &amp; Cost Input'!$J$8:$J$501</definedName>
    <definedName name="Output" localSheetId="0">'[1]Cost Cat &amp; Cost Input'!$N$8:$N$501</definedName>
    <definedName name="Output">'[2]Cost Cat &amp; Cost Input'!$N$8:$N$501</definedName>
    <definedName name="p" localSheetId="0">#REF!</definedName>
    <definedName name="p">#REF!</definedName>
    <definedName name="PercentComplete" localSheetId="0">Budget!PercentCompleteBeyond*Budget!PeriodInPlan</definedName>
    <definedName name="PercentComplete">PercentCompleteBeyond*PeriodInPlan</definedName>
    <definedName name="PercentCompleteBeyond" localSheetId="0">('[1]project time Frame'!A$8=MEDIAN('[1]project time Frame'!A$8,'[1]project time Frame'!$I1,'[1]project time Frame'!$I1+'[1]project time Frame'!$J1)*('[1]project time Frame'!$I1&gt;0))*(('[1]project time Frame'!A$8&lt;(INT('[1]project time Frame'!$I1+'[1]project time Frame'!$J1*'[1]project time Frame'!$K1)))+('[1]project time Frame'!A$8='[1]project time Frame'!$I1))*('[1]project time Frame'!$K1&gt;0)</definedName>
    <definedName name="PercentCompleteBeyond">('[2]project time Frame'!A$8=MEDIAN('[2]project time Frame'!A$8,'[2]project time Frame'!$I1,'[2]project time Frame'!$I1+'[2]project time Frame'!$J1)*('[2]project time Frame'!$I1&gt;0))*(('[2]project time Frame'!A$8&lt;(INT('[2]project time Frame'!$I1+'[2]project time Frame'!$J1*'[2]project time Frame'!$K1)))+('[2]project time Frame'!A$8='[2]project time Frame'!$I1))*('[2]project time Frame'!$K1&gt;0)</definedName>
    <definedName name="period_selected" localSheetId="0">'[1]project time Frame'!#REF!</definedName>
    <definedName name="period_selected">'[2]project time Frame'!#REF!</definedName>
    <definedName name="PeriodInActual" localSheetId="0">'[1]project time Frame'!A$8=MEDIAN('[1]project time Frame'!A$8,'[1]project time Frame'!$I1,'[1]project time Frame'!$I1+'[1]project time Frame'!$J1-1)</definedName>
    <definedName name="PeriodInActual">'[2]project time Frame'!A$8=MEDIAN('[2]project time Frame'!A$8,'[2]project time Frame'!$I1,'[2]project time Frame'!$I1+'[2]project time Frame'!$J1-1)</definedName>
    <definedName name="PeriodInPlan" localSheetId="0">'[1]project time Frame'!A$8=MEDIAN('[1]project time Frame'!A$8,'[1]project time Frame'!$G1,'[1]project time Frame'!$G1+'[1]project time Frame'!$H1-1)</definedName>
    <definedName name="PeriodInPlan">'[2]project time Frame'!A$8=MEDIAN('[2]project time Frame'!A$8,'[2]project time Frame'!$G1,'[2]project time Frame'!$G1+'[2]project time Frame'!$H1-1)</definedName>
    <definedName name="Plan" localSheetId="0">Budget!PeriodInPlan*('[1]project time Frame'!$G1&gt;0)</definedName>
    <definedName name="Plan">PeriodInPlan*('[2]project time Frame'!$G1&gt;0)</definedName>
    <definedName name="Print_B1_cum" localSheetId="0">#REF!</definedName>
    <definedName name="Print_B1_cum">#REF!</definedName>
    <definedName name="Print_B1_month" localSheetId="0">#REF!</definedName>
    <definedName name="Print_B1_month">#REF!</definedName>
    <definedName name="Print_B2_cum" localSheetId="0">#REF!</definedName>
    <definedName name="Print_B2_cum">#REF!</definedName>
    <definedName name="Print_B2_month" localSheetId="0">#REF!</definedName>
    <definedName name="Print_B2_month">#REF!</definedName>
    <definedName name="Print_B3_cum" localSheetId="0">#REF!</definedName>
    <definedName name="Print_B3_cum">#REF!</definedName>
    <definedName name="Print_B3_month" localSheetId="0">#REF!</definedName>
    <definedName name="Print_B3_month">#REF!</definedName>
    <definedName name="Print_B4.1_cum" localSheetId="0">#REF!</definedName>
    <definedName name="Print_B4.1_cum">#REF!</definedName>
    <definedName name="Print_B4.1_month" localSheetId="0">#REF!</definedName>
    <definedName name="Print_B4.1_month">#REF!</definedName>
    <definedName name="Print_B4.1u_cum" localSheetId="0">#REF!</definedName>
    <definedName name="Print_B4.1u_cum">#REF!</definedName>
    <definedName name="Print_B4.1u_month" localSheetId="0">#REF!</definedName>
    <definedName name="Print_B4.1u_month">#REF!</definedName>
    <definedName name="Print_B4.2_cum" localSheetId="0">#REF!</definedName>
    <definedName name="Print_B4.2_cum">#REF!</definedName>
    <definedName name="Print_B4.2_month" localSheetId="0">#REF!</definedName>
    <definedName name="Print_B4.2_month">#REF!</definedName>
    <definedName name="Print_B4.2r_cum" localSheetId="0">#REF!</definedName>
    <definedName name="Print_B4.2r_cum">#REF!</definedName>
    <definedName name="Print_B4.2r_month" localSheetId="0">#REF!</definedName>
    <definedName name="Print_B4.2r_month">#REF!</definedName>
    <definedName name="Print_B4_cum" localSheetId="0">#REF!</definedName>
    <definedName name="Print_B4_cum">#REF!</definedName>
    <definedName name="Print_B4_month" localSheetId="0">#REF!</definedName>
    <definedName name="Print_B4_month">#REF!</definedName>
    <definedName name="Print_B5_cum" localSheetId="0">#REF!</definedName>
    <definedName name="Print_B5_cum">#REF!</definedName>
    <definedName name="Print_B5_month" localSheetId="0">#REF!</definedName>
    <definedName name="Print_B5_month">#REF!</definedName>
    <definedName name="Print_B6_cum" localSheetId="0">#REF!</definedName>
    <definedName name="Print_B6_cum">#REF!</definedName>
    <definedName name="Print_B6_month" localSheetId="0">#REF!</definedName>
    <definedName name="Print_B6_month">#REF!</definedName>
    <definedName name="Print_B7_cum" localSheetId="0">#REF!</definedName>
    <definedName name="Print_B7_cum">#REF!</definedName>
    <definedName name="Print_B7_month" localSheetId="0">[11]B7!#REF!</definedName>
    <definedName name="Print_B7_month">[11]B7!#REF!</definedName>
    <definedName name="Print_Table_A_month" localSheetId="0">'[5]Income &amp; Expenditure A1'!#REF!</definedName>
    <definedName name="Print_Table_A_month">'[5]Income &amp; Expenditure A1'!#REF!</definedName>
    <definedName name="Print_Trend_2000_03_price" localSheetId="0">#REF!</definedName>
    <definedName name="Print_Trend_2000_03_price">#REF!</definedName>
    <definedName name="QUERYI26">[4]I26!$F$1:$R$4867</definedName>
    <definedName name="Rates">'[8]GBP Crosses 28th June 02'!$B$2:$E$200</definedName>
    <definedName name="SBL" localSheetId="0">#REF!</definedName>
    <definedName name="SBL">#REF!</definedName>
    <definedName name="ScheduleStart" localSheetId="0">'[7]Return to Work Template'!#REF!</definedName>
    <definedName name="ScheduleStart">'[7]Return to Work Template'!#REF!</definedName>
    <definedName name="Seq">[5]Trading!A1048576+1</definedName>
    <definedName name="SLBs" localSheetId="0">#REF!</definedName>
    <definedName name="SLBs">#REF!</definedName>
    <definedName name="total_cost">'[12]Worksheet 1 Project budget'!$E$56</definedName>
    <definedName name="total_cost_y1">'[12]Worksheet 1 Project budget'!$I$56</definedName>
    <definedName name="Trend_nominal_price" localSheetId="0">#REF!</definedName>
    <definedName name="Trend_nominal_price">#REF!</definedName>
    <definedName name="Type" localSheetId="0">'[13]Maintenance Work Order'!#REF!</definedName>
    <definedName name="Type">'[13]Maintenance Work Order'!#REF!</definedName>
    <definedName name="_xlnm.Print_Area" localSheetId="0">Budget!$B$3:$G$22</definedName>
    <definedName name="_xlnm.Print_Titles" localSheetId="0">Budget!$3:$5</definedName>
    <definedName name="unit" localSheetId="0">'[1]Cost Cat &amp; Cost Input'!$AF$10:$AF$33</definedName>
    <definedName name="unit">'[2]Cost Cat &amp; Cost Input'!$AF$10:$AF$33</definedName>
    <definedName name="USD" localSheetId="0">'[1]Cost Cat &amp; Cost Input'!$AI$10</definedName>
    <definedName name="USD">'[2]Cost Cat &amp; Cost Input'!$AI$10</definedName>
    <definedName name="Var_B1_cum" localSheetId="0">#REF!</definedName>
    <definedName name="Var_B1_cum">#REF!</definedName>
    <definedName name="Var_B1_month" localSheetId="0">#REF!</definedName>
    <definedName name="Var_B1_month">#REF!</definedName>
    <definedName name="Var_B2_cum" localSheetId="0">#REF!</definedName>
    <definedName name="Var_B2_cum">#REF!</definedName>
    <definedName name="Var_B2_month" localSheetId="0">#REF!</definedName>
    <definedName name="Var_B2_month">#REF!</definedName>
    <definedName name="Var_B3_cum" localSheetId="0">#REF!</definedName>
    <definedName name="Var_B3_cum">#REF!</definedName>
    <definedName name="Var_B3_month" localSheetId="0">#REF!</definedName>
    <definedName name="Var_B3_month">#REF!</definedName>
    <definedName name="Var_B4.1u_cum" localSheetId="0">#REF!</definedName>
    <definedName name="Var_B4.1u_cum">#REF!</definedName>
    <definedName name="Var_B4.1u_month" localSheetId="0">#REF!</definedName>
    <definedName name="Var_B4.1u_month">#REF!</definedName>
    <definedName name="Var_B4.2r_cum" localSheetId="0">#REF!</definedName>
    <definedName name="Var_B4.2r_cum">#REF!</definedName>
    <definedName name="Var_B4.2r_month" localSheetId="0">#REF!</definedName>
    <definedName name="Var_B4.2r_month">#REF!</definedName>
    <definedName name="Var_B5_cum" localSheetId="0">#REF!</definedName>
    <definedName name="Var_B5_cum">#REF!</definedName>
    <definedName name="Var_B5_month" localSheetId="0">#REF!</definedName>
    <definedName name="Var_B5_month">#REF!</definedName>
    <definedName name="Var_B6_cum" localSheetId="0">#REF!</definedName>
    <definedName name="Var_B6_cum">#REF!</definedName>
    <definedName name="Var_B6_month" localSheetId="0">#REF!</definedName>
    <definedName name="Var_B6_month">#REF!</definedName>
    <definedName name="Var_B7_cum" localSheetId="0">#REF!</definedName>
    <definedName name="Var_B7_cum">#REF!</definedName>
    <definedName name="Var_B7_month" localSheetId="0">[11]B7!#REF!</definedName>
    <definedName name="Var_B7_month">[11]B7!#REF!</definedName>
    <definedName name="Var_Table_A_cum" localSheetId="0">#REF!</definedName>
    <definedName name="Var_Table_A_cum">#REF!</definedName>
    <definedName name="Var_Table_A_month" localSheetId="0">#REF!</definedName>
    <definedName name="Var_Table_A_month">#REF!</definedName>
    <definedName name="W" localSheetId="0">Budget!PercentCompleteBeyond*Budget!PeriodInPlan</definedName>
    <definedName name="W">PercentCompleteBeyond*PeriodInPlan</definedName>
    <definedName name="we" localSheetId="0">#REF!</definedName>
    <definedName name="we">#REF!</definedName>
    <definedName name="xx" localSheetId="0">'[1]project time Frame'!#REF!</definedName>
    <definedName name="xx">'[1]project time Frame'!#REF!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3" l="1"/>
  <c r="F30" i="3"/>
  <c r="F29" i="3"/>
  <c r="F15" i="3"/>
  <c r="D34" i="3"/>
  <c r="F34" i="3" s="1"/>
  <c r="D33" i="3"/>
  <c r="F33" i="3" s="1"/>
  <c r="D32" i="3"/>
  <c r="F32" i="3" s="1"/>
  <c r="D31" i="3"/>
  <c r="F31" i="3" s="1"/>
  <c r="D30" i="3"/>
  <c r="D29" i="3"/>
  <c r="D28" i="3"/>
  <c r="F28" i="3" s="1"/>
  <c r="D27" i="3"/>
  <c r="F27" i="3" s="1"/>
  <c r="D17" i="3"/>
  <c r="F17" i="3" s="1"/>
  <c r="D16" i="3"/>
  <c r="F16" i="3" s="1"/>
  <c r="D15" i="3"/>
  <c r="F11" i="3"/>
  <c r="F10" i="3"/>
  <c r="F9" i="3"/>
  <c r="D14" i="3"/>
  <c r="F14" i="3" s="1"/>
  <c r="D13" i="3"/>
  <c r="F13" i="3" s="1"/>
  <c r="D12" i="3"/>
  <c r="F12" i="3" s="1"/>
  <c r="D11" i="3"/>
  <c r="D10" i="3"/>
  <c r="D9" i="3"/>
  <c r="F68" i="3"/>
  <c r="F69" i="3"/>
  <c r="F70" i="3"/>
  <c r="F71" i="3"/>
  <c r="F72" i="3"/>
  <c r="F73" i="3"/>
  <c r="F74" i="3"/>
  <c r="F75" i="3"/>
  <c r="F76" i="3"/>
  <c r="F77" i="3"/>
  <c r="F78" i="3"/>
  <c r="F79" i="3"/>
  <c r="F46" i="3"/>
  <c r="F47" i="3"/>
  <c r="F48" i="3"/>
  <c r="F49" i="3"/>
  <c r="F50" i="3"/>
  <c r="F51" i="3"/>
  <c r="F52" i="3"/>
  <c r="F53" i="3"/>
  <c r="F54" i="3"/>
  <c r="F55" i="3"/>
  <c r="F56" i="3"/>
  <c r="F57" i="3"/>
  <c r="F35" i="3"/>
  <c r="F36" i="3"/>
  <c r="F37" i="3"/>
  <c r="F80" i="3" l="1"/>
  <c r="F67" i="3"/>
  <c r="F18" i="3"/>
  <c r="F19" i="3"/>
  <c r="F20" i="3"/>
  <c r="F7" i="3" l="1"/>
  <c r="F22" i="3" s="1"/>
  <c r="F66" i="3"/>
  <c r="F82" i="3" s="1"/>
  <c r="F58" i="3"/>
  <c r="F59" i="3"/>
  <c r="F60" i="3"/>
  <c r="F45" i="3"/>
  <c r="F44" i="3" l="1"/>
  <c r="F63" i="3" s="1"/>
  <c r="F38" i="3"/>
  <c r="F26" i="3" s="1"/>
  <c r="F41" i="3" s="1"/>
  <c r="F84" i="3" s="1"/>
  <c r="F88" i="3" s="1"/>
  <c r="F92" i="3" s="1"/>
</calcChain>
</file>

<file path=xl/sharedStrings.xml><?xml version="1.0" encoding="utf-8"?>
<sst xmlns="http://schemas.openxmlformats.org/spreadsheetml/2006/main" count="36" uniqueCount="33">
  <si>
    <t>Total</t>
  </si>
  <si>
    <t xml:space="preserve">Sub-total </t>
  </si>
  <si>
    <t>Sub-total</t>
  </si>
  <si>
    <t xml:space="preserve">Total </t>
  </si>
  <si>
    <t>Subtotal</t>
  </si>
  <si>
    <t>\</t>
  </si>
  <si>
    <t>Actividad 1.2 cuatro días de asistencia técnica en temas de reformas de gobernabilidad democrática para 20 participantes.</t>
  </si>
  <si>
    <t>Actividad 1.4 cuatro eventos de desarrollo de capacidades de dos días sobre promoción y construcción de consenso</t>
  </si>
  <si>
    <t>Actividad 1.1 Mapeo de partes interesadas y evaluación de la línea de base</t>
  </si>
  <si>
    <t>Actividad 1.3 Cuatro eventos de intercambio de experiencias de un día con otros países sobre temas seleccionados relacionados con reformas en gobernanza</t>
  </si>
  <si>
    <t xml:space="preserve">Salario de Manager del Proyecto (50%) </t>
  </si>
  <si>
    <t xml:space="preserve">Salary de Oficial de Proyecto 1 </t>
  </si>
  <si>
    <t xml:space="preserve">Salario de Coordinator 1 </t>
  </si>
  <si>
    <t>Salario del Oficial de Finanzas(25%)</t>
  </si>
  <si>
    <t>{Socio}</t>
  </si>
  <si>
    <t>(Colaboración)</t>
  </si>
  <si>
    <t>Unidad</t>
  </si>
  <si>
    <t>Tasa</t>
  </si>
  <si>
    <t>Cantidad</t>
  </si>
  <si>
    <t>Comentarios</t>
  </si>
  <si>
    <t>Actividad 2.1 2 cuatro días de formación en técnicas de debate y facilitación de diálogo</t>
  </si>
  <si>
    <t>Actividad 2.3 tres debates/sesiones informativas asistidas por actores políticos del {país} con partidos políticos danes sobre {tema}</t>
  </si>
  <si>
    <t>Salario del Manger del proyecto (50%)</t>
  </si>
  <si>
    <t>Salario del coordinador 2</t>
  </si>
  <si>
    <t>Salario del Oficial de Proyecto 2</t>
  </si>
  <si>
    <t>Salario del Oficial de finanzas (25%)</t>
  </si>
  <si>
    <t>Gastos en comunicación para empleados</t>
  </si>
  <si>
    <t>Presupuesto total</t>
  </si>
  <si>
    <t>Gastos de auditoría</t>
  </si>
  <si>
    <t>Actividad 2.2 cuatro diálogos apoyados por  XX para construir consenso en la agenda de governanza y reforma democrática</t>
  </si>
  <si>
    <t>TOTAL de las áreas de resultados</t>
  </si>
  <si>
    <r>
      <t>Output (</t>
    </r>
    <r>
      <rPr>
        <b/>
        <i/>
        <sz val="10"/>
        <color theme="1"/>
        <rFont val="Arial"/>
        <family val="2"/>
      </rPr>
      <t>resultado)</t>
    </r>
    <r>
      <rPr>
        <b/>
        <sz val="10"/>
        <color theme="1"/>
        <rFont val="Arial"/>
        <family val="2"/>
      </rPr>
      <t xml:space="preserve"> (1) </t>
    </r>
  </si>
  <si>
    <t xml:space="preserve">Output (resultado) 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</si>
</sst>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9BC2E6"/>
        <bgColor indexed="64"/>
      </patternFill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 wrapText="1"/>
    </xf>
    <xf numFmtId="4" fontId="2" fillId="0" borderId="0" xfId="1" applyNumberFormat="1" applyFont="1" applyAlignment="1">
      <alignment horizontal="right" wrapText="1"/>
    </xf>
    <xf numFmtId="0" fontId="3" fillId="0" borderId="0" xfId="1" applyFont="1" applyAlignment="1">
      <alignment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wrapText="1"/>
    </xf>
    <xf numFmtId="3" fontId="3" fillId="5" borderId="12" xfId="1" applyNumberFormat="1" applyFont="1" applyFill="1" applyBorder="1" applyAlignment="1">
      <alignment horizontal="right" wrapText="1"/>
    </xf>
    <xf numFmtId="4" fontId="9" fillId="7" borderId="16" xfId="1" applyNumberFormat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4" fontId="2" fillId="2" borderId="7" xfId="1" applyNumberFormat="1" applyFont="1" applyFill="1" applyBorder="1" applyAlignment="1">
      <alignment wrapText="1"/>
    </xf>
    <xf numFmtId="0" fontId="2" fillId="2" borderId="18" xfId="1" applyFont="1" applyFill="1" applyBorder="1" applyAlignment="1">
      <alignment wrapText="1"/>
    </xf>
    <xf numFmtId="0" fontId="2" fillId="4" borderId="10" xfId="1" applyFont="1" applyFill="1" applyBorder="1" applyAlignment="1">
      <alignment horizontal="left" wrapText="1"/>
    </xf>
    <xf numFmtId="0" fontId="3" fillId="5" borderId="11" xfId="1" applyFont="1" applyFill="1" applyBorder="1" applyAlignment="1">
      <alignment horizontal="left" wrapText="1"/>
    </xf>
    <xf numFmtId="4" fontId="2" fillId="5" borderId="13" xfId="1" applyNumberFormat="1" applyFont="1" applyFill="1" applyBorder="1" applyAlignment="1">
      <alignment wrapText="1"/>
    </xf>
    <xf numFmtId="3" fontId="3" fillId="5" borderId="18" xfId="1" applyNumberFormat="1" applyFont="1" applyFill="1" applyBorder="1" applyAlignment="1">
      <alignment horizontal="left" vertical="top" wrapText="1"/>
    </xf>
    <xf numFmtId="0" fontId="3" fillId="5" borderId="10" xfId="1" applyFont="1" applyFill="1" applyBorder="1" applyAlignment="1">
      <alignment horizontal="left" vertical="top" wrapText="1"/>
    </xf>
    <xf numFmtId="4" fontId="3" fillId="0" borderId="0" xfId="1" applyNumberFormat="1" applyFont="1" applyAlignment="1">
      <alignment wrapText="1"/>
    </xf>
    <xf numFmtId="0" fontId="2" fillId="4" borderId="10" xfId="1" applyFont="1" applyFill="1" applyBorder="1" applyAlignment="1">
      <alignment horizontal="left" vertical="top" wrapText="1"/>
    </xf>
    <xf numFmtId="3" fontId="3" fillId="5" borderId="17" xfId="1" applyNumberFormat="1" applyFont="1" applyFill="1" applyBorder="1" applyAlignment="1">
      <alignment horizontal="left" wrapText="1"/>
    </xf>
    <xf numFmtId="0" fontId="11" fillId="7" borderId="15" xfId="1" applyFont="1" applyFill="1" applyBorder="1" applyAlignment="1">
      <alignment horizontal="left" wrapText="1"/>
    </xf>
    <xf numFmtId="3" fontId="12" fillId="7" borderId="14" xfId="1" applyNumberFormat="1" applyFont="1" applyFill="1" applyBorder="1" applyAlignment="1">
      <alignment horizontal="right" wrapText="1"/>
    </xf>
    <xf numFmtId="0" fontId="3" fillId="6" borderId="20" xfId="1" applyFont="1" applyFill="1" applyBorder="1" applyAlignment="1">
      <alignment horizontal="left" wrapText="1"/>
    </xf>
    <xf numFmtId="4" fontId="11" fillId="7" borderId="14" xfId="1" applyNumberFormat="1" applyFont="1" applyFill="1" applyBorder="1" applyAlignment="1">
      <alignment horizontal="right" wrapText="1"/>
    </xf>
    <xf numFmtId="4" fontId="2" fillId="7" borderId="18" xfId="1" applyNumberFormat="1" applyFont="1" applyFill="1" applyBorder="1" applyAlignment="1">
      <alignment horizontal="left" vertical="top" wrapText="1"/>
    </xf>
    <xf numFmtId="0" fontId="11" fillId="0" borderId="24" xfId="1" applyFont="1" applyBorder="1" applyAlignment="1">
      <alignment horizontal="left" wrapText="1"/>
    </xf>
    <xf numFmtId="4" fontId="11" fillId="0" borderId="0" xfId="1" applyNumberFormat="1" applyFont="1" applyAlignment="1">
      <alignment horizontal="right" wrapText="1"/>
    </xf>
    <xf numFmtId="3" fontId="12" fillId="0" borderId="0" xfId="1" applyNumberFormat="1" applyFont="1" applyAlignment="1">
      <alignment horizontal="right" wrapText="1"/>
    </xf>
    <xf numFmtId="4" fontId="2" fillId="0" borderId="0" xfId="1" applyNumberFormat="1" applyFont="1" applyAlignment="1">
      <alignment wrapText="1"/>
    </xf>
    <xf numFmtId="4" fontId="2" fillId="0" borderId="25" xfId="1" applyNumberFormat="1" applyFont="1" applyBorder="1" applyAlignment="1">
      <alignment horizontal="right" wrapText="1"/>
    </xf>
    <xf numFmtId="0" fontId="3" fillId="2" borderId="29" xfId="1" applyFont="1" applyFill="1" applyBorder="1" applyAlignment="1">
      <alignment wrapText="1"/>
    </xf>
    <xf numFmtId="0" fontId="3" fillId="2" borderId="30" xfId="1" applyFont="1" applyFill="1" applyBorder="1" applyAlignment="1">
      <alignment wrapText="1"/>
    </xf>
    <xf numFmtId="4" fontId="7" fillId="2" borderId="31" xfId="1" applyNumberFormat="1" applyFont="1" applyFill="1" applyBorder="1" applyAlignment="1">
      <alignment wrapText="1"/>
    </xf>
    <xf numFmtId="4" fontId="2" fillId="2" borderId="32" xfId="1" applyNumberFormat="1" applyFont="1" applyFill="1" applyBorder="1" applyAlignment="1">
      <alignment horizontal="right" wrapText="1"/>
    </xf>
    <xf numFmtId="3" fontId="3" fillId="6" borderId="33" xfId="1" applyNumberFormat="1" applyFont="1" applyFill="1" applyBorder="1" applyAlignment="1">
      <alignment horizontal="right" wrapText="1"/>
    </xf>
    <xf numFmtId="4" fontId="2" fillId="6" borderId="16" xfId="1" applyNumberFormat="1" applyFont="1" applyFill="1" applyBorder="1" applyAlignment="1">
      <alignment wrapText="1"/>
    </xf>
    <xf numFmtId="3" fontId="3" fillId="6" borderId="26" xfId="1" applyNumberFormat="1" applyFont="1" applyFill="1" applyBorder="1" applyAlignment="1">
      <alignment horizontal="left" vertical="top" wrapText="1"/>
    </xf>
    <xf numFmtId="4" fontId="2" fillId="2" borderId="28" xfId="1" applyNumberFormat="1" applyFont="1" applyFill="1" applyBorder="1" applyAlignment="1">
      <alignment horizontal="left" wrapText="1"/>
    </xf>
    <xf numFmtId="4" fontId="2" fillId="2" borderId="34" xfId="1" applyNumberFormat="1" applyFont="1" applyFill="1" applyBorder="1" applyAlignment="1">
      <alignment horizontal="right" wrapText="1"/>
    </xf>
    <xf numFmtId="0" fontId="3" fillId="0" borderId="24" xfId="1" applyFont="1" applyBorder="1" applyAlignment="1">
      <alignment horizontal="left" wrapText="1"/>
    </xf>
    <xf numFmtId="0" fontId="3" fillId="0" borderId="23" xfId="1" applyFont="1" applyBorder="1" applyAlignment="1">
      <alignment horizontal="right" wrapText="1"/>
    </xf>
    <xf numFmtId="0" fontId="3" fillId="8" borderId="35" xfId="1" applyFont="1" applyFill="1" applyBorder="1" applyAlignment="1">
      <alignment horizontal="left" wrapText="1"/>
    </xf>
    <xf numFmtId="0" fontId="3" fillId="8" borderId="36" xfId="1" applyFont="1" applyFill="1" applyBorder="1" applyAlignment="1">
      <alignment horizontal="right" wrapText="1"/>
    </xf>
    <xf numFmtId="3" fontId="3" fillId="8" borderId="36" xfId="1" applyNumberFormat="1" applyFont="1" applyFill="1" applyBorder="1" applyAlignment="1">
      <alignment horizontal="right" wrapText="1"/>
    </xf>
    <xf numFmtId="0" fontId="3" fillId="8" borderId="37" xfId="1" applyFont="1" applyFill="1" applyBorder="1" applyAlignment="1">
      <alignment horizontal="right" wrapText="1"/>
    </xf>
    <xf numFmtId="0" fontId="3" fillId="0" borderId="11" xfId="1" applyFont="1" applyBorder="1" applyAlignment="1">
      <alignment horizontal="left" wrapText="1"/>
    </xf>
    <xf numFmtId="0" fontId="3" fillId="0" borderId="12" xfId="1" applyFont="1" applyBorder="1" applyAlignment="1">
      <alignment horizontal="right" wrapText="1"/>
    </xf>
    <xf numFmtId="4" fontId="2" fillId="0" borderId="38" xfId="1" applyNumberFormat="1" applyFont="1" applyBorder="1" applyAlignment="1">
      <alignment horizontal="right" wrapText="1"/>
    </xf>
    <xf numFmtId="43" fontId="3" fillId="0" borderId="21" xfId="2" applyFont="1" applyBorder="1" applyAlignment="1">
      <alignment horizontal="left" wrapText="1"/>
    </xf>
    <xf numFmtId="0" fontId="3" fillId="0" borderId="22" xfId="1" applyFont="1" applyBorder="1" applyAlignment="1">
      <alignment horizontal="right" wrapText="1"/>
    </xf>
    <xf numFmtId="3" fontId="3" fillId="0" borderId="22" xfId="1" applyNumberFormat="1" applyFont="1" applyBorder="1" applyAlignment="1">
      <alignment horizontal="right" wrapText="1"/>
    </xf>
    <xf numFmtId="43" fontId="3" fillId="0" borderId="27" xfId="2" applyFont="1" applyBorder="1" applyAlignment="1">
      <alignment horizontal="right" wrapText="1"/>
    </xf>
    <xf numFmtId="43" fontId="3" fillId="9" borderId="29" xfId="2" applyFont="1" applyFill="1" applyBorder="1" applyAlignment="1">
      <alignment horizontal="left" wrapText="1"/>
    </xf>
    <xf numFmtId="0" fontId="3" fillId="9" borderId="30" xfId="1" applyFont="1" applyFill="1" applyBorder="1" applyAlignment="1">
      <alignment horizontal="right" wrapText="1"/>
    </xf>
    <xf numFmtId="3" fontId="3" fillId="9" borderId="30" xfId="1" applyNumberFormat="1" applyFont="1" applyFill="1" applyBorder="1" applyAlignment="1">
      <alignment horizontal="right" wrapText="1"/>
    </xf>
    <xf numFmtId="4" fontId="7" fillId="9" borderId="30" xfId="1" applyNumberFormat="1" applyFont="1" applyFill="1" applyBorder="1" applyAlignment="1">
      <alignment horizontal="right" wrapText="1"/>
    </xf>
    <xf numFmtId="43" fontId="3" fillId="9" borderId="31" xfId="2" applyFont="1" applyFill="1" applyBorder="1" applyAlignment="1">
      <alignment horizontal="left" vertical="top" wrapText="1"/>
    </xf>
    <xf numFmtId="0" fontId="11" fillId="6" borderId="11" xfId="1" applyFont="1" applyFill="1" applyBorder="1" applyAlignment="1">
      <alignment horizontal="left" wrapText="1"/>
    </xf>
    <xf numFmtId="3" fontId="11" fillId="6" borderId="12" xfId="2" applyNumberFormat="1" applyFont="1" applyFill="1" applyBorder="1" applyAlignment="1">
      <alignment horizontal="right" wrapText="1"/>
    </xf>
    <xf numFmtId="3" fontId="12" fillId="6" borderId="12" xfId="2" applyNumberFormat="1" applyFont="1" applyFill="1" applyBorder="1" applyAlignment="1">
      <alignment horizontal="right" wrapText="1"/>
    </xf>
    <xf numFmtId="4" fontId="2" fillId="6" borderId="13" xfId="1" applyNumberFormat="1" applyFont="1" applyFill="1" applyBorder="1" applyAlignment="1">
      <alignment wrapText="1"/>
    </xf>
    <xf numFmtId="4" fontId="2" fillId="6" borderId="17" xfId="2" applyNumberFormat="1" applyFont="1" applyFill="1" applyBorder="1" applyAlignment="1">
      <alignment horizontal="left" wrapText="1"/>
    </xf>
    <xf numFmtId="4" fontId="9" fillId="6" borderId="13" xfId="2" applyNumberFormat="1" applyFont="1" applyFill="1" applyBorder="1" applyAlignment="1">
      <alignment wrapText="1"/>
    </xf>
    <xf numFmtId="164" fontId="3" fillId="5" borderId="17" xfId="1" applyNumberFormat="1" applyFont="1" applyFill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3" fillId="0" borderId="38" xfId="1" applyFont="1" applyBorder="1" applyAlignment="1">
      <alignment horizontal="right" wrapText="1"/>
    </xf>
    <xf numFmtId="4" fontId="2" fillId="0" borderId="19" xfId="1" applyNumberFormat="1" applyFont="1" applyBorder="1" applyAlignment="1">
      <alignment horizontal="right" wrapText="1"/>
    </xf>
    <xf numFmtId="3" fontId="3" fillId="0" borderId="42" xfId="1" applyNumberFormat="1" applyFont="1" applyBorder="1" applyAlignment="1">
      <alignment horizontal="right" wrapText="1"/>
    </xf>
    <xf numFmtId="3" fontId="3" fillId="0" borderId="40" xfId="1" applyNumberFormat="1" applyFont="1" applyBorder="1" applyAlignment="1">
      <alignment horizontal="right" wrapText="1"/>
    </xf>
    <xf numFmtId="0" fontId="3" fillId="0" borderId="39" xfId="1" applyFont="1" applyBorder="1" applyAlignment="1">
      <alignment horizontal="right" wrapText="1"/>
    </xf>
    <xf numFmtId="4" fontId="7" fillId="8" borderId="43" xfId="1" applyNumberFormat="1" applyFont="1" applyFill="1" applyBorder="1" applyAlignment="1">
      <alignment horizontal="right" wrapText="1"/>
    </xf>
    <xf numFmtId="0" fontId="17" fillId="12" borderId="0" xfId="1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/>
    </xf>
    <xf numFmtId="0" fontId="14" fillId="10" borderId="44" xfId="0" applyFont="1" applyFill="1" applyBorder="1" applyAlignment="1"/>
    <xf numFmtId="0" fontId="15" fillId="10" borderId="10" xfId="0" applyFont="1" applyFill="1" applyBorder="1" applyAlignment="1"/>
    <xf numFmtId="0" fontId="14" fillId="10" borderId="10" xfId="0" applyFont="1" applyFill="1" applyBorder="1" applyAlignment="1"/>
    <xf numFmtId="0" fontId="9" fillId="7" borderId="7" xfId="1" applyFont="1" applyFill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7" fillId="3" borderId="1" xfId="1" applyFont="1" applyFill="1" applyBorder="1" applyAlignment="1">
      <alignment horizontal="left" vertical="top"/>
    </xf>
    <xf numFmtId="0" fontId="8" fillId="2" borderId="10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 vertical="top"/>
    </xf>
    <xf numFmtId="0" fontId="16" fillId="11" borderId="10" xfId="1" applyFont="1" applyFill="1" applyBorder="1" applyAlignment="1">
      <alignment horizontal="left"/>
    </xf>
    <xf numFmtId="0" fontId="9" fillId="6" borderId="10" xfId="1" applyFont="1" applyFill="1" applyBorder="1" applyAlignment="1">
      <alignment horizontal="left"/>
    </xf>
    <xf numFmtId="0" fontId="7" fillId="2" borderId="28" xfId="1" applyFont="1" applyFill="1" applyBorder="1" applyAlignment="1">
      <alignment horizontal="left"/>
    </xf>
    <xf numFmtId="0" fontId="3" fillId="6" borderId="20" xfId="1" applyFont="1" applyFill="1" applyBorder="1" applyAlignment="1">
      <alignment horizontal="left"/>
    </xf>
    <xf numFmtId="0" fontId="7" fillId="2" borderId="28" xfId="1" applyFont="1" applyFill="1" applyBorder="1" applyAlignment="1">
      <alignment horizontal="left" vertical="top"/>
    </xf>
    <xf numFmtId="0" fontId="3" fillId="0" borderId="0" xfId="1" applyFont="1" applyAlignment="1">
      <alignment horizontal="left"/>
    </xf>
    <xf numFmtId="0" fontId="6" fillId="8" borderId="8" xfId="1" applyFont="1" applyFill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43" fontId="6" fillId="0" borderId="20" xfId="2" applyFont="1" applyBorder="1" applyAlignment="1">
      <alignment horizontal="left"/>
    </xf>
    <xf numFmtId="43" fontId="6" fillId="9" borderId="28" xfId="2" applyFont="1" applyFill="1" applyBorder="1" applyAlignment="1">
      <alignment horizontal="left"/>
    </xf>
    <xf numFmtId="0" fontId="0" fillId="0" borderId="0" xfId="0" applyAlignment="1"/>
    <xf numFmtId="0" fontId="15" fillId="10" borderId="10" xfId="0" applyFont="1" applyFill="1" applyBorder="1" applyAlignment="1">
      <alignment vertical="top" wrapText="1"/>
    </xf>
    <xf numFmtId="0" fontId="2" fillId="0" borderId="3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</cellXfs>
  <cellStyles count="4">
    <cellStyle name="Comma 2 2" xfId="2" xr:uid="{3AC55848-0A7A-443E-81EE-DC3412BCBCD4}"/>
    <cellStyle name="Normal" xfId="0" builtinId="0"/>
    <cellStyle name="Normal 5 2" xfId="1" xr:uid="{F33823F5-3A05-4F45-9CC3-270004D5DB03}"/>
    <cellStyle name="Normal 6" xfId="3" xr:uid="{6C8DEC4C-10EB-4B9B-95B1-EA80D29E2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Users/aledeb/Dropbox%20(International%20IDEA)/Shared%20Working%20Folder/Archive/JPAC%20Project%20Proposal%20(Oct%20Mission)/Budgeting/20170117%20JPAC%20Budget%20EU%20Working%20Document%20ADE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users/Management%20Accounts/DEC01/Dec%20Balance%20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ocuments%20and%20Settings\teufeil\Local%20Settings\Temporary%20Internet%20Files\OLK97\PVD%20BUDGET%20-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Users/apple/Downloads/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deb\Dropbox%20(International%20IDEA)\Shared%20Working%20Folder\Archive\JPAC%20Project%20Proposal%20(Oct%20Mission)\Budgeting\20170117%20JPAC%20Budget%20EU%20Working%20Document%20AD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TEMP/Monthly%20Rates%20with%20codes%20and%20stat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International/International%20Finance%20&amp;%20Information%20Systems/F%20A%20S%20T/Balance%20Sheet%20Checklists/2003_4/Balance%20Sheet%20Checklist%20Feb04M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InterDiv/International%20Finance%20Shared%20Data/MFRs/Mfr0102/Feb02/Jan%20Table%20A_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users/Management%20Accounts/June01/Cod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Users/apple/Downloads/IC-Return-to-Work-Template3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uneidea-my.sharepoint.com/TEMP/JuLY%201st%202002%20R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aledeb\Dropbox%20(International%20IDEA)\Shared%20Working%20Folder\Archive\JPAC%20Project%20Proposal%20(Oct%20Mission)\Budgeting\20170117%20JPAC%20Budget%20EU%20Working%20Document%20A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Template Basics"/>
      <sheetName val="Support Details"/>
      <sheetName val="Direct Programme Activities"/>
      <sheetName val="Human Resources"/>
      <sheetName val="Support Costs"/>
      <sheetName val="Cost Cat &amp; Cost Input"/>
      <sheetName val="Direct Programme Activities BU"/>
      <sheetName val="Summary by Logframe"/>
      <sheetName val="Summary Activity "/>
      <sheetName val="Standard Cost Assumptions"/>
      <sheetName val="Budget for EU Submission"/>
      <sheetName val="project time Frame"/>
      <sheetName val="Budget for EU Submission (2)"/>
      <sheetName val="Staff costs"/>
      <sheetName val="Indicators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 xml:space="preserve">Activity   </v>
          </cell>
          <cell r="F8" t="str">
            <v>Logframe Code</v>
          </cell>
          <cell r="J8" t="str">
            <v xml:space="preserve">Outcome </v>
          </cell>
          <cell r="N8" t="str">
            <v>Output</v>
          </cell>
        </row>
        <row r="9">
          <cell r="Z9">
            <v>0</v>
          </cell>
          <cell r="AB9">
            <v>0</v>
          </cell>
          <cell r="AD9">
            <v>0</v>
          </cell>
        </row>
        <row r="10">
          <cell r="B10" t="str">
            <v>A1.1.1 (Do not select)</v>
          </cell>
          <cell r="F10" t="str">
            <v xml:space="preserve">A1.1.1 </v>
          </cell>
          <cell r="J10" t="str">
            <v>OC01</v>
          </cell>
          <cell r="N10" t="str">
            <v>OP01.01</v>
          </cell>
          <cell r="Z10" t="str">
            <v>I</v>
          </cell>
          <cell r="AB10" t="str">
            <v>CORP</v>
          </cell>
          <cell r="AD10" t="str">
            <v>USA</v>
          </cell>
          <cell r="AF10" t="str">
            <v>Daily fee</v>
          </cell>
          <cell r="AI10">
            <v>1</v>
          </cell>
        </row>
        <row r="11">
          <cell r="B11" t="str">
            <v>A1.1.1.01</v>
          </cell>
          <cell r="F11" t="str">
            <v xml:space="preserve">A1.1.2 </v>
          </cell>
          <cell r="J11" t="str">
            <v>OC02</v>
          </cell>
          <cell r="N11" t="str">
            <v>OP01.02</v>
          </cell>
          <cell r="Z11" t="str">
            <v>N</v>
          </cell>
          <cell r="AB11" t="str">
            <v>SPC</v>
          </cell>
          <cell r="AD11" t="str">
            <v>MYA</v>
          </cell>
          <cell r="AF11" t="str">
            <v>Person</v>
          </cell>
          <cell r="AI11">
            <v>1343.4059999999999</v>
          </cell>
        </row>
        <row r="12">
          <cell r="B12" t="str">
            <v>A1.1.1.02</v>
          </cell>
          <cell r="F12" t="str">
            <v xml:space="preserve">A1.1.3 </v>
          </cell>
          <cell r="J12">
            <v>0</v>
          </cell>
          <cell r="N12" t="str">
            <v>OP01.03</v>
          </cell>
          <cell r="Z12">
            <v>0</v>
          </cell>
          <cell r="AB12" t="str">
            <v>DPC</v>
          </cell>
          <cell r="AD12" t="str">
            <v>Euro</v>
          </cell>
          <cell r="AF12" t="str">
            <v>Package</v>
          </cell>
          <cell r="AI12">
            <v>1.0922000000000001</v>
          </cell>
        </row>
        <row r="13">
          <cell r="B13" t="str">
            <v>A1.1.1.03</v>
          </cell>
          <cell r="F13" t="str">
            <v xml:space="preserve">A1.1.4 </v>
          </cell>
          <cell r="J13">
            <v>0</v>
          </cell>
          <cell r="N13" t="str">
            <v>OP01.04</v>
          </cell>
          <cell r="AB13" t="str">
            <v>PPC</v>
          </cell>
          <cell r="AD13" t="str">
            <v>Other</v>
          </cell>
          <cell r="AF13" t="str">
            <v>One Way Trip</v>
          </cell>
        </row>
        <row r="14">
          <cell r="B14" t="str">
            <v>A1.1.1.04</v>
          </cell>
          <cell r="F14" t="str">
            <v xml:space="preserve">A1.1.5 </v>
          </cell>
          <cell r="J14">
            <v>0</v>
          </cell>
          <cell r="N14" t="str">
            <v>OP01.05</v>
          </cell>
          <cell r="AF14" t="str">
            <v>Return Trip</v>
          </cell>
        </row>
        <row r="15">
          <cell r="B15" t="str">
            <v>A1.1.1.05</v>
          </cell>
          <cell r="F15" t="str">
            <v xml:space="preserve">A1.2.1  </v>
          </cell>
          <cell r="J15">
            <v>0</v>
          </cell>
          <cell r="N15" t="str">
            <v>OP01.06</v>
          </cell>
          <cell r="AF15" t="str">
            <v>Venue</v>
          </cell>
        </row>
        <row r="16">
          <cell r="B16" t="str">
            <v>A1.1.1.06</v>
          </cell>
          <cell r="F16" t="str">
            <v xml:space="preserve">A1.3.1 </v>
          </cell>
          <cell r="J16">
            <v>0</v>
          </cell>
          <cell r="N16">
            <v>0</v>
          </cell>
          <cell r="AF16" t="str">
            <v>Quarterly</v>
          </cell>
        </row>
        <row r="17">
          <cell r="B17" t="str">
            <v>A1.1.1.07</v>
          </cell>
          <cell r="F17" t="str">
            <v xml:space="preserve">A1.3.2 </v>
          </cell>
          <cell r="J17">
            <v>0</v>
          </cell>
          <cell r="N17">
            <v>0</v>
          </cell>
          <cell r="AF17" t="str">
            <v>Monthly</v>
          </cell>
        </row>
        <row r="18">
          <cell r="B18" t="str">
            <v>A1.1.1.08</v>
          </cell>
          <cell r="F18" t="str">
            <v xml:space="preserve">A1.4.1 </v>
          </cell>
          <cell r="J18">
            <v>0</v>
          </cell>
          <cell r="N18" t="str">
            <v>OP02.01</v>
          </cell>
          <cell r="AF18" t="str">
            <v>Weekly</v>
          </cell>
        </row>
        <row r="19">
          <cell r="B19" t="str">
            <v>A1.1.1.09</v>
          </cell>
          <cell r="F19" t="str">
            <v xml:space="preserve">A1.4.2 </v>
          </cell>
          <cell r="J19">
            <v>0</v>
          </cell>
          <cell r="N19" t="str">
            <v>OP02.02</v>
          </cell>
          <cell r="AF19" t="str">
            <v>Daily</v>
          </cell>
        </row>
        <row r="20">
          <cell r="B20" t="str">
            <v>A1.1.1.10</v>
          </cell>
          <cell r="F20" t="str">
            <v xml:space="preserve">A1.4.3 </v>
          </cell>
          <cell r="J20">
            <v>0</v>
          </cell>
          <cell r="N20" t="str">
            <v>OP02.03</v>
          </cell>
          <cell r="AF20" t="str">
            <v>Perdiem</v>
          </cell>
        </row>
        <row r="21">
          <cell r="B21" t="str">
            <v>A1.1.1.11</v>
          </cell>
          <cell r="F21" t="str">
            <v xml:space="preserve">A2.1.1 </v>
          </cell>
          <cell r="J21">
            <v>0</v>
          </cell>
          <cell r="N21" t="str">
            <v>OP02.04</v>
          </cell>
          <cell r="AF21" t="str">
            <v>Copy</v>
          </cell>
        </row>
        <row r="22">
          <cell r="B22" t="str">
            <v>A1.1.1.12</v>
          </cell>
          <cell r="F22" t="str">
            <v xml:space="preserve">A2.2.1 </v>
          </cell>
          <cell r="J22">
            <v>0</v>
          </cell>
          <cell r="N22" t="str">
            <v>OP03.01</v>
          </cell>
          <cell r="AF22" t="str">
            <v>Publication</v>
          </cell>
        </row>
        <row r="23">
          <cell r="B23" t="str">
            <v>A1.1.1.13</v>
          </cell>
          <cell r="F23" t="str">
            <v xml:space="preserve">A2.3.1 </v>
          </cell>
          <cell r="J23">
            <v>0</v>
          </cell>
          <cell r="N23">
            <v>0</v>
          </cell>
          <cell r="AF23">
            <v>0</v>
          </cell>
        </row>
        <row r="24">
          <cell r="B24" t="str">
            <v>A1.1.1.14</v>
          </cell>
          <cell r="F24" t="str">
            <v xml:space="preserve">A2.4.1 </v>
          </cell>
          <cell r="J24">
            <v>0</v>
          </cell>
          <cell r="N24">
            <v>0</v>
          </cell>
          <cell r="AF24">
            <v>0</v>
          </cell>
        </row>
        <row r="25">
          <cell r="B25" t="str">
            <v>A1.1.2 (Do not select)</v>
          </cell>
          <cell r="F25" t="str">
            <v xml:space="preserve">A2.4.2 </v>
          </cell>
          <cell r="J25">
            <v>0</v>
          </cell>
          <cell r="N25">
            <v>0</v>
          </cell>
          <cell r="AF25" t="str">
            <v>Page</v>
          </cell>
        </row>
        <row r="26">
          <cell r="B26" t="str">
            <v>A1.1.2.01</v>
          </cell>
          <cell r="F26" t="str">
            <v xml:space="preserve">A2.4.3  </v>
          </cell>
          <cell r="J26">
            <v>0</v>
          </cell>
          <cell r="N26">
            <v>0</v>
          </cell>
          <cell r="AF26" t="str">
            <v>Consultancy</v>
          </cell>
        </row>
        <row r="27">
          <cell r="B27" t="str">
            <v>A1.1.2.02</v>
          </cell>
          <cell r="F27" t="str">
            <v xml:space="preserve">A2.4.4  </v>
          </cell>
          <cell r="J27">
            <v>0</v>
          </cell>
          <cell r="N27">
            <v>0</v>
          </cell>
          <cell r="AF27" t="str">
            <v>Course</v>
          </cell>
        </row>
        <row r="28">
          <cell r="B28" t="str">
            <v>A1.1.2.03</v>
          </cell>
          <cell r="F28" t="str">
            <v>A2.4.5</v>
          </cell>
          <cell r="J28">
            <v>0</v>
          </cell>
          <cell r="N28">
            <v>0</v>
          </cell>
          <cell r="AF28">
            <v>0</v>
          </cell>
        </row>
        <row r="29">
          <cell r="B29" t="str">
            <v>A1.1.2.04</v>
          </cell>
          <cell r="F29" t="str">
            <v>A2.4.6</v>
          </cell>
          <cell r="J29">
            <v>0</v>
          </cell>
          <cell r="N29">
            <v>0</v>
          </cell>
          <cell r="AF29">
            <v>0</v>
          </cell>
        </row>
        <row r="30">
          <cell r="B30" t="str">
            <v>A1.1.2.05</v>
          </cell>
          <cell r="F30" t="str">
            <v>A3.1.1</v>
          </cell>
          <cell r="J30">
            <v>0</v>
          </cell>
          <cell r="N30">
            <v>0</v>
          </cell>
          <cell r="AF30">
            <v>0</v>
          </cell>
        </row>
        <row r="31">
          <cell r="B31" t="str">
            <v>A1.1.2.06</v>
          </cell>
          <cell r="J31">
            <v>0</v>
          </cell>
          <cell r="N31">
            <v>0</v>
          </cell>
          <cell r="AF31">
            <v>0</v>
          </cell>
        </row>
        <row r="32">
          <cell r="B32" t="str">
            <v>A1.1.2.07</v>
          </cell>
          <cell r="J32">
            <v>0</v>
          </cell>
          <cell r="N32">
            <v>0</v>
          </cell>
          <cell r="AF32">
            <v>0</v>
          </cell>
        </row>
        <row r="33">
          <cell r="B33" t="str">
            <v>A1.1.2.08</v>
          </cell>
          <cell r="F33">
            <v>0</v>
          </cell>
          <cell r="J33">
            <v>0</v>
          </cell>
          <cell r="N33">
            <v>0</v>
          </cell>
          <cell r="AF33">
            <v>0</v>
          </cell>
        </row>
        <row r="34">
          <cell r="B34" t="str">
            <v>A1.1.2.09</v>
          </cell>
          <cell r="F34">
            <v>0</v>
          </cell>
          <cell r="J34">
            <v>0</v>
          </cell>
          <cell r="N34">
            <v>0</v>
          </cell>
        </row>
        <row r="35">
          <cell r="B35" t="str">
            <v>A1.1.2.10</v>
          </cell>
          <cell r="F35">
            <v>0</v>
          </cell>
          <cell r="J35">
            <v>0</v>
          </cell>
          <cell r="N35">
            <v>0</v>
          </cell>
        </row>
        <row r="36">
          <cell r="B36" t="str">
            <v>A1.1.2.11</v>
          </cell>
          <cell r="F36">
            <v>0</v>
          </cell>
          <cell r="J36">
            <v>0</v>
          </cell>
          <cell r="N36">
            <v>0</v>
          </cell>
        </row>
        <row r="37">
          <cell r="B37" t="str">
            <v>A1.1.2.12</v>
          </cell>
          <cell r="F37">
            <v>0</v>
          </cell>
          <cell r="J37">
            <v>0</v>
          </cell>
          <cell r="N37">
            <v>0</v>
          </cell>
        </row>
        <row r="38">
          <cell r="B38" t="str">
            <v>A1.1.2.13</v>
          </cell>
          <cell r="F38">
            <v>0</v>
          </cell>
          <cell r="J38">
            <v>0</v>
          </cell>
          <cell r="N38">
            <v>0</v>
          </cell>
        </row>
        <row r="39">
          <cell r="B39" t="str">
            <v>A1.1.2.14</v>
          </cell>
          <cell r="F39">
            <v>0</v>
          </cell>
          <cell r="J39">
            <v>0</v>
          </cell>
          <cell r="N39">
            <v>0</v>
          </cell>
        </row>
        <row r="40">
          <cell r="B40" t="str">
            <v>A1.1.2.15</v>
          </cell>
          <cell r="F40">
            <v>0</v>
          </cell>
          <cell r="J40">
            <v>0</v>
          </cell>
          <cell r="N40">
            <v>0</v>
          </cell>
        </row>
        <row r="41">
          <cell r="B41" t="str">
            <v>A1.1.2.16</v>
          </cell>
          <cell r="F41">
            <v>0</v>
          </cell>
          <cell r="J41">
            <v>0</v>
          </cell>
          <cell r="N41">
            <v>0</v>
          </cell>
        </row>
        <row r="42">
          <cell r="B42" t="str">
            <v>A1.1.3 (Do not select)</v>
          </cell>
          <cell r="F42">
            <v>0</v>
          </cell>
          <cell r="J42">
            <v>0</v>
          </cell>
          <cell r="N42">
            <v>0</v>
          </cell>
        </row>
        <row r="43">
          <cell r="B43" t="str">
            <v>A1.1.3.01</v>
          </cell>
          <cell r="F43">
            <v>0</v>
          </cell>
          <cell r="J43">
            <v>0</v>
          </cell>
          <cell r="N43">
            <v>0</v>
          </cell>
        </row>
        <row r="44">
          <cell r="B44" t="str">
            <v>A1.1.3.02</v>
          </cell>
          <cell r="F44">
            <v>0</v>
          </cell>
          <cell r="J44">
            <v>0</v>
          </cell>
          <cell r="N44">
            <v>0</v>
          </cell>
        </row>
        <row r="45">
          <cell r="B45" t="str">
            <v>A1.1.3.03</v>
          </cell>
        </row>
        <row r="46">
          <cell r="B46" t="str">
            <v>A1.1.4 (Do not select)</v>
          </cell>
        </row>
        <row r="47">
          <cell r="B47" t="str">
            <v>A1.1.4.01</v>
          </cell>
        </row>
        <row r="48">
          <cell r="B48" t="str">
            <v>A1.1.4.02</v>
          </cell>
        </row>
        <row r="49">
          <cell r="B49" t="str">
            <v>A1.1.4.03</v>
          </cell>
        </row>
        <row r="50">
          <cell r="B50" t="str">
            <v>A1.1.5 (Do not select)</v>
          </cell>
        </row>
        <row r="51">
          <cell r="B51" t="str">
            <v>A1.1.5.01</v>
          </cell>
        </row>
        <row r="52">
          <cell r="B52" t="str">
            <v>A1.1.5.02</v>
          </cell>
        </row>
        <row r="53">
          <cell r="B53" t="str">
            <v>A1.1.5.03</v>
          </cell>
        </row>
        <row r="54">
          <cell r="B54" t="str">
            <v>A1.1.5.04</v>
          </cell>
        </row>
        <row r="55">
          <cell r="B55" t="str">
            <v>A1.1.5.05</v>
          </cell>
        </row>
        <row r="56">
          <cell r="B56" t="str">
            <v>A1.1.5.06</v>
          </cell>
        </row>
        <row r="57">
          <cell r="B57" t="str">
            <v>A1.1.5.07</v>
          </cell>
        </row>
        <row r="58">
          <cell r="B58" t="str">
            <v>A1.1.5.08</v>
          </cell>
        </row>
        <row r="59">
          <cell r="B59" t="str">
            <v>A1.1.5.09</v>
          </cell>
        </row>
        <row r="60">
          <cell r="B60" t="str">
            <v>A1.1.5.10</v>
          </cell>
        </row>
        <row r="61">
          <cell r="B61" t="str">
            <v>A1.1.5.11</v>
          </cell>
        </row>
        <row r="62">
          <cell r="B62" t="str">
            <v>A1.2.1  (Do not select)</v>
          </cell>
        </row>
        <row r="63">
          <cell r="B63" t="str">
            <v>A1.2.1.01</v>
          </cell>
        </row>
        <row r="64">
          <cell r="B64" t="str">
            <v>A1.2.1.02</v>
          </cell>
        </row>
        <row r="65">
          <cell r="B65" t="str">
            <v>A1.2.1.03</v>
          </cell>
        </row>
        <row r="66">
          <cell r="B66" t="str">
            <v>A1.2.1.04</v>
          </cell>
        </row>
        <row r="67">
          <cell r="B67" t="str">
            <v>A1.2.1.05</v>
          </cell>
        </row>
        <row r="68">
          <cell r="B68" t="str">
            <v>A1.3.1 (Do not select)</v>
          </cell>
        </row>
        <row r="69">
          <cell r="B69" t="str">
            <v>A1.3.1.01</v>
          </cell>
        </row>
        <row r="70">
          <cell r="B70" t="str">
            <v>A1.3.1.02</v>
          </cell>
        </row>
        <row r="71">
          <cell r="B71" t="str">
            <v>A1.3.1.03</v>
          </cell>
        </row>
        <row r="72">
          <cell r="B72" t="str">
            <v>A1.3.1.04</v>
          </cell>
        </row>
        <row r="73">
          <cell r="B73" t="str">
            <v>A1.3.1.05</v>
          </cell>
        </row>
        <row r="74">
          <cell r="B74" t="str">
            <v>A1.3.1.06</v>
          </cell>
        </row>
        <row r="75">
          <cell r="B75" t="str">
            <v>A1.3.1.07</v>
          </cell>
        </row>
        <row r="76">
          <cell r="B76" t="str">
            <v>A1.3.1.08</v>
          </cell>
        </row>
        <row r="77">
          <cell r="B77" t="str">
            <v>A1.3.1.09</v>
          </cell>
        </row>
        <row r="78">
          <cell r="B78" t="str">
            <v>A1.3.1.10</v>
          </cell>
        </row>
        <row r="79">
          <cell r="B79" t="str">
            <v>A1.3.2 (Do not select)</v>
          </cell>
        </row>
        <row r="80">
          <cell r="B80" t="str">
            <v>A1.3.2.01</v>
          </cell>
        </row>
        <row r="81">
          <cell r="B81" t="str">
            <v>A1.3.2.02</v>
          </cell>
        </row>
        <row r="82">
          <cell r="B82" t="str">
            <v>A1.3.2.03</v>
          </cell>
        </row>
        <row r="83">
          <cell r="B83" t="str">
            <v>A1.3.2.04</v>
          </cell>
        </row>
        <row r="84">
          <cell r="B84" t="str">
            <v>A1.3.2.05</v>
          </cell>
        </row>
        <row r="85">
          <cell r="B85" t="str">
            <v>A1.3.2.06</v>
          </cell>
        </row>
        <row r="86">
          <cell r="B86" t="str">
            <v>A1.3.2.07</v>
          </cell>
        </row>
        <row r="87">
          <cell r="B87" t="str">
            <v>A1.3.2.08</v>
          </cell>
        </row>
        <row r="88">
          <cell r="B88" t="str">
            <v>A1.4.1 (Do not select)</v>
          </cell>
        </row>
        <row r="89">
          <cell r="B89" t="str">
            <v>A1.4.1.01</v>
          </cell>
        </row>
        <row r="90">
          <cell r="B90" t="str">
            <v>A1.4.1.02</v>
          </cell>
        </row>
        <row r="91">
          <cell r="B91" t="str">
            <v>A1.4.1.03</v>
          </cell>
        </row>
        <row r="92">
          <cell r="B92" t="str">
            <v>A1.4.1.04</v>
          </cell>
        </row>
        <row r="93">
          <cell r="B93" t="str">
            <v>A1.4.1.05</v>
          </cell>
        </row>
        <row r="94">
          <cell r="B94" t="str">
            <v>A1.4.1.06</v>
          </cell>
        </row>
        <row r="95">
          <cell r="B95" t="str">
            <v>A1.4.1.07</v>
          </cell>
        </row>
        <row r="96">
          <cell r="B96" t="str">
            <v>A1.4.1.08</v>
          </cell>
        </row>
        <row r="97">
          <cell r="B97" t="str">
            <v>A1.4.2 (Do not select)</v>
          </cell>
        </row>
        <row r="98">
          <cell r="B98" t="str">
            <v>A1.4.2.01</v>
          </cell>
        </row>
        <row r="99">
          <cell r="B99" t="str">
            <v>A1.4.2.02</v>
          </cell>
        </row>
        <row r="100">
          <cell r="B100" t="str">
            <v>A1.4.2.03</v>
          </cell>
        </row>
        <row r="101">
          <cell r="B101" t="str">
            <v>A1.4.2.04</v>
          </cell>
        </row>
        <row r="102">
          <cell r="B102" t="str">
            <v>A1.4.2.05</v>
          </cell>
        </row>
        <row r="103">
          <cell r="B103" t="str">
            <v>A1.4.2.06</v>
          </cell>
        </row>
        <row r="104">
          <cell r="B104" t="str">
            <v>A1.4.2.07</v>
          </cell>
        </row>
        <row r="105">
          <cell r="B105" t="str">
            <v>A1.4.3 (Do not select)</v>
          </cell>
        </row>
        <row r="106">
          <cell r="B106" t="str">
            <v>A1.4.3.01</v>
          </cell>
        </row>
        <row r="107">
          <cell r="B107" t="str">
            <v>A1.4.3.02</v>
          </cell>
        </row>
        <row r="108">
          <cell r="B108" t="str">
            <v>A1.4.3.03</v>
          </cell>
        </row>
        <row r="109">
          <cell r="B109" t="str">
            <v>A1.4.3.04</v>
          </cell>
        </row>
        <row r="110">
          <cell r="B110" t="str">
            <v>A1.4.3.05</v>
          </cell>
        </row>
        <row r="111">
          <cell r="B111" t="str">
            <v>A1.4.3.06</v>
          </cell>
        </row>
        <row r="112">
          <cell r="B112" t="str">
            <v>A1.4.3.07</v>
          </cell>
        </row>
        <row r="113">
          <cell r="B113" t="str">
            <v>A1.4.3.08</v>
          </cell>
        </row>
        <row r="114">
          <cell r="B114" t="str">
            <v>A1.4.3.09</v>
          </cell>
        </row>
        <row r="115">
          <cell r="B115" t="str">
            <v>A1.4.3.10</v>
          </cell>
        </row>
        <row r="116">
          <cell r="B116" t="str">
            <v>A2.1.1 (Do not select)</v>
          </cell>
        </row>
        <row r="117">
          <cell r="B117" t="str">
            <v>A.2.1.1.01</v>
          </cell>
        </row>
        <row r="118">
          <cell r="B118" t="str">
            <v>A.2.1.1.02</v>
          </cell>
        </row>
        <row r="119">
          <cell r="B119" t="str">
            <v>A.2.1.1.03</v>
          </cell>
        </row>
        <row r="120">
          <cell r="B120" t="str">
            <v>A.2.1.1.04</v>
          </cell>
        </row>
        <row r="121">
          <cell r="B121" t="str">
            <v>A.2.1.1.05</v>
          </cell>
        </row>
        <row r="122">
          <cell r="B122" t="str">
            <v>A.2.1.1.06</v>
          </cell>
        </row>
        <row r="123">
          <cell r="B123" t="str">
            <v>A2.2.1 (Do not select)</v>
          </cell>
        </row>
        <row r="124">
          <cell r="B124" t="str">
            <v>A2.2.1.01</v>
          </cell>
        </row>
        <row r="125">
          <cell r="B125" t="str">
            <v>A2.2.1.02</v>
          </cell>
        </row>
        <row r="126">
          <cell r="B126" t="str">
            <v>A2.2.1.03</v>
          </cell>
        </row>
        <row r="127">
          <cell r="B127" t="str">
            <v>A2.2.1.04</v>
          </cell>
        </row>
        <row r="128">
          <cell r="B128" t="str">
            <v>A2.2.1.05</v>
          </cell>
        </row>
        <row r="129">
          <cell r="B129" t="str">
            <v>A2.2.1.06</v>
          </cell>
        </row>
        <row r="130">
          <cell r="B130" t="str">
            <v>A2.2.1.07</v>
          </cell>
        </row>
        <row r="131">
          <cell r="B131" t="str">
            <v>A2.2.1.08</v>
          </cell>
        </row>
        <row r="132">
          <cell r="B132" t="str">
            <v>A2.2.1.09</v>
          </cell>
        </row>
        <row r="133">
          <cell r="B133" t="str">
            <v>A2.3.1 (Do not select)</v>
          </cell>
        </row>
        <row r="134">
          <cell r="B134" t="str">
            <v>A.2.3.1.01</v>
          </cell>
        </row>
        <row r="135">
          <cell r="B135" t="str">
            <v>A.2.3.1.02</v>
          </cell>
        </row>
        <row r="136">
          <cell r="B136" t="str">
            <v>A.2.3.1.03</v>
          </cell>
        </row>
        <row r="137">
          <cell r="B137" t="str">
            <v>A.2.3.1.04</v>
          </cell>
        </row>
        <row r="138">
          <cell r="B138" t="str">
            <v>A.2.3.1.05</v>
          </cell>
        </row>
        <row r="139">
          <cell r="B139" t="str">
            <v>A.2.3.1.06</v>
          </cell>
        </row>
        <row r="140">
          <cell r="B140" t="str">
            <v>A.2.3.1.07</v>
          </cell>
        </row>
        <row r="141">
          <cell r="B141" t="str">
            <v>A.2.3.1.08</v>
          </cell>
        </row>
        <row r="142">
          <cell r="B142" t="str">
            <v>A.2.3.1.09</v>
          </cell>
        </row>
        <row r="143">
          <cell r="B143" t="str">
            <v>A.2.3.1.10</v>
          </cell>
        </row>
        <row r="144">
          <cell r="B144" t="str">
            <v>A2.4.1 (Do not select)</v>
          </cell>
        </row>
        <row r="145">
          <cell r="B145" t="str">
            <v>A2.4.1.01</v>
          </cell>
        </row>
        <row r="146">
          <cell r="B146" t="str">
            <v>A2.4.1.02</v>
          </cell>
        </row>
        <row r="147">
          <cell r="B147" t="str">
            <v>A2.4.1.03</v>
          </cell>
        </row>
        <row r="148">
          <cell r="B148" t="str">
            <v>A2.4.1.04</v>
          </cell>
        </row>
        <row r="149">
          <cell r="B149" t="str">
            <v>A2.4.2 (Do not select)</v>
          </cell>
        </row>
        <row r="150">
          <cell r="B150" t="str">
            <v xml:space="preserve">A2.4.2.01 </v>
          </cell>
        </row>
        <row r="151">
          <cell r="B151" t="str">
            <v>A2.4.2.02</v>
          </cell>
        </row>
        <row r="152">
          <cell r="B152" t="str">
            <v>A2.4.2.03</v>
          </cell>
        </row>
        <row r="153">
          <cell r="B153" t="str">
            <v>A2.4.2.04</v>
          </cell>
        </row>
        <row r="154">
          <cell r="B154" t="str">
            <v>A2.4.2.05</v>
          </cell>
        </row>
        <row r="155">
          <cell r="B155" t="str">
            <v>A2.4.2.06</v>
          </cell>
        </row>
        <row r="156">
          <cell r="B156" t="str">
            <v>A2.4.2.07</v>
          </cell>
        </row>
        <row r="157">
          <cell r="B157" t="str">
            <v>A2.4.3  (Do not select)</v>
          </cell>
        </row>
        <row r="158">
          <cell r="B158" t="str">
            <v>A.2.4.3.01</v>
          </cell>
        </row>
        <row r="159">
          <cell r="B159" t="str">
            <v>A.2.4.3.02</v>
          </cell>
        </row>
        <row r="160">
          <cell r="B160" t="str">
            <v>A.2.4.3.03</v>
          </cell>
        </row>
        <row r="161">
          <cell r="B161" t="str">
            <v>A.2.4.3.04</v>
          </cell>
        </row>
        <row r="162">
          <cell r="B162" t="str">
            <v>A2.4.5 (Do not select)</v>
          </cell>
        </row>
        <row r="163">
          <cell r="B163" t="str">
            <v>A.2.4.5.01</v>
          </cell>
        </row>
        <row r="164">
          <cell r="B164" t="str">
            <v>A.2.4.5.02</v>
          </cell>
        </row>
        <row r="165">
          <cell r="B165" t="str">
            <v>A.2.4.5.03</v>
          </cell>
        </row>
        <row r="166">
          <cell r="B166" t="str">
            <v>A.2.4.5.04</v>
          </cell>
        </row>
        <row r="167">
          <cell r="B167" t="str">
            <v>A2.4.4 (Do not select)</v>
          </cell>
        </row>
        <row r="168">
          <cell r="B168" t="str">
            <v>A.2.4.4.01</v>
          </cell>
        </row>
        <row r="169">
          <cell r="B169" t="str">
            <v>A.2.4.4.02</v>
          </cell>
        </row>
        <row r="170">
          <cell r="B170" t="str">
            <v>A.2.4.4.03</v>
          </cell>
        </row>
        <row r="171">
          <cell r="B171" t="str">
            <v>A.2.4.4.04</v>
          </cell>
        </row>
        <row r="172">
          <cell r="B172" t="str">
            <v>A.2.4.4.05</v>
          </cell>
        </row>
        <row r="173">
          <cell r="B173" t="str">
            <v>A.2.4.4.06</v>
          </cell>
        </row>
        <row r="174">
          <cell r="B174" t="str">
            <v>A3.1.1 (Do not select)</v>
          </cell>
        </row>
        <row r="175">
          <cell r="B175" t="str">
            <v>A3.1.1.01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A2"/>
      <sheetName val="Divisional BS"/>
      <sheetName val="Trading BS"/>
      <sheetName val="Marketing BS"/>
      <sheetName val="Corporate  BS"/>
      <sheetName val="Sheet1"/>
      <sheetName val="International BS "/>
      <sheetName val="BS Budget Phasing"/>
      <sheetName val="B6"/>
      <sheetName val="B7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Template Basics"/>
      <sheetName val="Support Details"/>
      <sheetName val="Direct Programme Activities"/>
      <sheetName val="Human Resources"/>
      <sheetName val="Support Costs"/>
      <sheetName val="Cost Cat &amp; Cost Input"/>
      <sheetName val="Direct Programme Activities BU"/>
      <sheetName val="Summary by Logframe"/>
      <sheetName val="Summary Activity "/>
      <sheetName val="Standard Cost Assumptions"/>
      <sheetName val="Budget for EU Submission"/>
      <sheetName val="project time Frame"/>
      <sheetName val="Budget for EU Submission (2)"/>
      <sheetName val="Staff costs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 xml:space="preserve">Activity   </v>
          </cell>
          <cell r="F8" t="str">
            <v>Logframe Code</v>
          </cell>
          <cell r="J8" t="str">
            <v xml:space="preserve">Outcome </v>
          </cell>
          <cell r="N8" t="str">
            <v>Output</v>
          </cell>
        </row>
        <row r="9">
          <cell r="Z9">
            <v>0</v>
          </cell>
          <cell r="AB9">
            <v>0</v>
          </cell>
          <cell r="AD9">
            <v>0</v>
          </cell>
        </row>
        <row r="10">
          <cell r="B10" t="str">
            <v>A1.1.1 (Do not select)</v>
          </cell>
          <cell r="F10" t="str">
            <v xml:space="preserve">A1.1.1 </v>
          </cell>
          <cell r="J10" t="str">
            <v>OC01</v>
          </cell>
          <cell r="N10" t="str">
            <v>OP01.01</v>
          </cell>
          <cell r="Z10" t="str">
            <v>I</v>
          </cell>
          <cell r="AB10" t="str">
            <v>CORP</v>
          </cell>
          <cell r="AD10" t="str">
            <v>USA</v>
          </cell>
          <cell r="AF10" t="str">
            <v>Daily fee</v>
          </cell>
          <cell r="AI10">
            <v>1</v>
          </cell>
        </row>
        <row r="11">
          <cell r="B11" t="str">
            <v>A1.1.1.01</v>
          </cell>
          <cell r="F11" t="str">
            <v xml:space="preserve">A1.1.2 </v>
          </cell>
          <cell r="J11" t="str">
            <v>OC02</v>
          </cell>
          <cell r="N11" t="str">
            <v>OP01.02</v>
          </cell>
          <cell r="Z11" t="str">
            <v>N</v>
          </cell>
          <cell r="AB11" t="str">
            <v>SPC</v>
          </cell>
          <cell r="AD11" t="str">
            <v>MYA</v>
          </cell>
          <cell r="AF11" t="str">
            <v>Person</v>
          </cell>
          <cell r="AI11">
            <v>1343.4059999999999</v>
          </cell>
        </row>
        <row r="12">
          <cell r="B12" t="str">
            <v>A1.1.1.02</v>
          </cell>
          <cell r="F12" t="str">
            <v xml:space="preserve">A1.1.3 </v>
          </cell>
          <cell r="J12">
            <v>0</v>
          </cell>
          <cell r="N12" t="str">
            <v>OP01.03</v>
          </cell>
          <cell r="Z12">
            <v>0</v>
          </cell>
          <cell r="AB12" t="str">
            <v>DPC</v>
          </cell>
          <cell r="AD12" t="str">
            <v>Euro</v>
          </cell>
          <cell r="AF12" t="str">
            <v>Package</v>
          </cell>
          <cell r="AI12">
            <v>1.0922000000000001</v>
          </cell>
        </row>
        <row r="13">
          <cell r="B13" t="str">
            <v>A1.1.1.03</v>
          </cell>
          <cell r="F13" t="str">
            <v xml:space="preserve">A1.1.4 </v>
          </cell>
          <cell r="J13">
            <v>0</v>
          </cell>
          <cell r="N13" t="str">
            <v>OP01.04</v>
          </cell>
          <cell r="AB13" t="str">
            <v>PPC</v>
          </cell>
          <cell r="AD13" t="str">
            <v>Other</v>
          </cell>
          <cell r="AF13" t="str">
            <v>One Way Trip</v>
          </cell>
        </row>
        <row r="14">
          <cell r="B14" t="str">
            <v>A1.1.1.04</v>
          </cell>
          <cell r="F14" t="str">
            <v xml:space="preserve">A1.1.5 </v>
          </cell>
          <cell r="J14">
            <v>0</v>
          </cell>
          <cell r="N14" t="str">
            <v>OP01.05</v>
          </cell>
          <cell r="AF14" t="str">
            <v>Return Trip</v>
          </cell>
        </row>
        <row r="15">
          <cell r="B15" t="str">
            <v>A1.1.1.05</v>
          </cell>
          <cell r="F15" t="str">
            <v xml:space="preserve">A1.2.1  </v>
          </cell>
          <cell r="J15">
            <v>0</v>
          </cell>
          <cell r="N15" t="str">
            <v>OP01.06</v>
          </cell>
          <cell r="AF15" t="str">
            <v>Venue</v>
          </cell>
        </row>
        <row r="16">
          <cell r="B16" t="str">
            <v>A1.1.1.06</v>
          </cell>
          <cell r="F16" t="str">
            <v xml:space="preserve">A1.3.1 </v>
          </cell>
          <cell r="J16">
            <v>0</v>
          </cell>
          <cell r="N16">
            <v>0</v>
          </cell>
          <cell r="AF16" t="str">
            <v>Quarterly</v>
          </cell>
        </row>
        <row r="17">
          <cell r="B17" t="str">
            <v>A1.1.1.07</v>
          </cell>
          <cell r="F17" t="str">
            <v xml:space="preserve">A1.3.2 </v>
          </cell>
          <cell r="J17">
            <v>0</v>
          </cell>
          <cell r="N17">
            <v>0</v>
          </cell>
          <cell r="AF17" t="str">
            <v>Monthly</v>
          </cell>
        </row>
        <row r="18">
          <cell r="B18" t="str">
            <v>A1.1.1.08</v>
          </cell>
          <cell r="F18" t="str">
            <v xml:space="preserve">A1.4.1 </v>
          </cell>
          <cell r="J18">
            <v>0</v>
          </cell>
          <cell r="N18" t="str">
            <v>OP02.01</v>
          </cell>
          <cell r="AF18" t="str">
            <v>Weekly</v>
          </cell>
        </row>
        <row r="19">
          <cell r="B19" t="str">
            <v>A1.1.1.09</v>
          </cell>
          <cell r="F19" t="str">
            <v xml:space="preserve">A1.4.2 </v>
          </cell>
          <cell r="J19">
            <v>0</v>
          </cell>
          <cell r="N19" t="str">
            <v>OP02.02</v>
          </cell>
          <cell r="AF19" t="str">
            <v>Daily</v>
          </cell>
        </row>
        <row r="20">
          <cell r="B20" t="str">
            <v>A1.1.1.10</v>
          </cell>
          <cell r="F20" t="str">
            <v xml:space="preserve">A1.4.3 </v>
          </cell>
          <cell r="J20">
            <v>0</v>
          </cell>
          <cell r="N20" t="str">
            <v>OP02.03</v>
          </cell>
          <cell r="AF20" t="str">
            <v>Perdiem</v>
          </cell>
        </row>
        <row r="21">
          <cell r="B21" t="str">
            <v>A1.1.1.11</v>
          </cell>
          <cell r="F21" t="str">
            <v xml:space="preserve">A2.1.1 </v>
          </cell>
          <cell r="J21">
            <v>0</v>
          </cell>
          <cell r="N21" t="str">
            <v>OP02.04</v>
          </cell>
          <cell r="AF21" t="str">
            <v>Copy</v>
          </cell>
        </row>
        <row r="22">
          <cell r="B22" t="str">
            <v>A1.1.1.12</v>
          </cell>
          <cell r="F22" t="str">
            <v xml:space="preserve">A2.2.1 </v>
          </cell>
          <cell r="J22">
            <v>0</v>
          </cell>
          <cell r="N22" t="str">
            <v>OP03.01</v>
          </cell>
          <cell r="AF22" t="str">
            <v>Publication</v>
          </cell>
        </row>
        <row r="23">
          <cell r="B23" t="str">
            <v>A1.1.1.13</v>
          </cell>
          <cell r="F23" t="str">
            <v xml:space="preserve">A2.3.1 </v>
          </cell>
          <cell r="J23">
            <v>0</v>
          </cell>
          <cell r="N23">
            <v>0</v>
          </cell>
          <cell r="AF23">
            <v>0</v>
          </cell>
        </row>
        <row r="24">
          <cell r="B24" t="str">
            <v>A1.1.1.14</v>
          </cell>
          <cell r="F24" t="str">
            <v xml:space="preserve">A2.4.1 </v>
          </cell>
          <cell r="J24">
            <v>0</v>
          </cell>
          <cell r="N24">
            <v>0</v>
          </cell>
          <cell r="AF24">
            <v>0</v>
          </cell>
        </row>
        <row r="25">
          <cell r="B25" t="str">
            <v>A1.1.2 (Do not select)</v>
          </cell>
          <cell r="F25" t="str">
            <v xml:space="preserve">A2.4.2 </v>
          </cell>
          <cell r="J25">
            <v>0</v>
          </cell>
          <cell r="N25">
            <v>0</v>
          </cell>
          <cell r="AF25" t="str">
            <v>Page</v>
          </cell>
        </row>
        <row r="26">
          <cell r="B26" t="str">
            <v>A1.1.2.01</v>
          </cell>
          <cell r="F26" t="str">
            <v xml:space="preserve">A2.4.3  </v>
          </cell>
          <cell r="J26">
            <v>0</v>
          </cell>
          <cell r="N26">
            <v>0</v>
          </cell>
          <cell r="AF26" t="str">
            <v>Consultancy</v>
          </cell>
        </row>
        <row r="27">
          <cell r="B27" t="str">
            <v>A1.1.2.02</v>
          </cell>
          <cell r="F27" t="str">
            <v xml:space="preserve">A2.4.4  </v>
          </cell>
          <cell r="J27">
            <v>0</v>
          </cell>
          <cell r="N27">
            <v>0</v>
          </cell>
          <cell r="AF27" t="str">
            <v>Course</v>
          </cell>
        </row>
        <row r="28">
          <cell r="B28" t="str">
            <v>A1.1.2.03</v>
          </cell>
          <cell r="F28" t="str">
            <v>A2.4.5</v>
          </cell>
          <cell r="J28">
            <v>0</v>
          </cell>
          <cell r="N28">
            <v>0</v>
          </cell>
          <cell r="AF28">
            <v>0</v>
          </cell>
        </row>
        <row r="29">
          <cell r="B29" t="str">
            <v>A1.1.2.04</v>
          </cell>
          <cell r="F29" t="str">
            <v>A2.4.6</v>
          </cell>
          <cell r="J29">
            <v>0</v>
          </cell>
          <cell r="N29">
            <v>0</v>
          </cell>
          <cell r="AF29">
            <v>0</v>
          </cell>
        </row>
        <row r="30">
          <cell r="B30" t="str">
            <v>A1.1.2.05</v>
          </cell>
          <cell r="F30" t="str">
            <v>A3.1.1</v>
          </cell>
          <cell r="J30">
            <v>0</v>
          </cell>
          <cell r="N30">
            <v>0</v>
          </cell>
          <cell r="AF30">
            <v>0</v>
          </cell>
        </row>
        <row r="31">
          <cell r="B31" t="str">
            <v>A1.1.2.06</v>
          </cell>
          <cell r="J31">
            <v>0</v>
          </cell>
          <cell r="N31">
            <v>0</v>
          </cell>
          <cell r="AF31">
            <v>0</v>
          </cell>
        </row>
        <row r="32">
          <cell r="B32" t="str">
            <v>A1.1.2.07</v>
          </cell>
          <cell r="J32">
            <v>0</v>
          </cell>
          <cell r="N32">
            <v>0</v>
          </cell>
          <cell r="AF32">
            <v>0</v>
          </cell>
        </row>
        <row r="33">
          <cell r="B33" t="str">
            <v>A1.1.2.08</v>
          </cell>
          <cell r="F33">
            <v>0</v>
          </cell>
          <cell r="J33">
            <v>0</v>
          </cell>
          <cell r="N33">
            <v>0</v>
          </cell>
          <cell r="AF33">
            <v>0</v>
          </cell>
        </row>
        <row r="34">
          <cell r="B34" t="str">
            <v>A1.1.2.09</v>
          </cell>
          <cell r="F34">
            <v>0</v>
          </cell>
          <cell r="J34">
            <v>0</v>
          </cell>
          <cell r="N34">
            <v>0</v>
          </cell>
        </row>
        <row r="35">
          <cell r="B35" t="str">
            <v>A1.1.2.10</v>
          </cell>
          <cell r="F35">
            <v>0</v>
          </cell>
          <cell r="J35">
            <v>0</v>
          </cell>
          <cell r="N35">
            <v>0</v>
          </cell>
        </row>
        <row r="36">
          <cell r="B36" t="str">
            <v>A1.1.2.11</v>
          </cell>
          <cell r="F36">
            <v>0</v>
          </cell>
          <cell r="J36">
            <v>0</v>
          </cell>
          <cell r="N36">
            <v>0</v>
          </cell>
        </row>
        <row r="37">
          <cell r="B37" t="str">
            <v>A1.1.2.12</v>
          </cell>
          <cell r="F37">
            <v>0</v>
          </cell>
          <cell r="J37">
            <v>0</v>
          </cell>
          <cell r="N37">
            <v>0</v>
          </cell>
        </row>
        <row r="38">
          <cell r="B38" t="str">
            <v>A1.1.2.13</v>
          </cell>
          <cell r="F38">
            <v>0</v>
          </cell>
          <cell r="J38">
            <v>0</v>
          </cell>
          <cell r="N38">
            <v>0</v>
          </cell>
        </row>
        <row r="39">
          <cell r="B39" t="str">
            <v>A1.1.2.14</v>
          </cell>
          <cell r="F39">
            <v>0</v>
          </cell>
          <cell r="J39">
            <v>0</v>
          </cell>
          <cell r="N39">
            <v>0</v>
          </cell>
        </row>
        <row r="40">
          <cell r="B40" t="str">
            <v>A1.1.2.15</v>
          </cell>
          <cell r="F40">
            <v>0</v>
          </cell>
          <cell r="J40">
            <v>0</v>
          </cell>
          <cell r="N40">
            <v>0</v>
          </cell>
        </row>
        <row r="41">
          <cell r="B41" t="str">
            <v>A1.1.2.16</v>
          </cell>
          <cell r="F41">
            <v>0</v>
          </cell>
          <cell r="J41">
            <v>0</v>
          </cell>
          <cell r="N41">
            <v>0</v>
          </cell>
        </row>
        <row r="42">
          <cell r="B42" t="str">
            <v>A1.1.3 (Do not select)</v>
          </cell>
          <cell r="F42">
            <v>0</v>
          </cell>
          <cell r="J42">
            <v>0</v>
          </cell>
          <cell r="N42">
            <v>0</v>
          </cell>
        </row>
        <row r="43">
          <cell r="B43" t="str">
            <v>A1.1.3.01</v>
          </cell>
          <cell r="F43">
            <v>0</v>
          </cell>
          <cell r="J43">
            <v>0</v>
          </cell>
          <cell r="N43">
            <v>0</v>
          </cell>
        </row>
        <row r="44">
          <cell r="B44" t="str">
            <v>A1.1.3.02</v>
          </cell>
          <cell r="F44">
            <v>0</v>
          </cell>
          <cell r="J44">
            <v>0</v>
          </cell>
          <cell r="N44">
            <v>0</v>
          </cell>
        </row>
        <row r="45">
          <cell r="B45" t="str">
            <v>A1.1.3.03</v>
          </cell>
        </row>
        <row r="46">
          <cell r="B46" t="str">
            <v>A1.1.4 (Do not select)</v>
          </cell>
        </row>
        <row r="47">
          <cell r="B47" t="str">
            <v>A1.1.4.01</v>
          </cell>
        </row>
        <row r="48">
          <cell r="B48" t="str">
            <v>A1.1.4.02</v>
          </cell>
        </row>
        <row r="49">
          <cell r="B49" t="str">
            <v>A1.1.4.03</v>
          </cell>
        </row>
        <row r="50">
          <cell r="B50" t="str">
            <v>A1.1.5 (Do not select)</v>
          </cell>
        </row>
        <row r="51">
          <cell r="B51" t="str">
            <v>A1.1.5.01</v>
          </cell>
        </row>
        <row r="52">
          <cell r="B52" t="str">
            <v>A1.1.5.02</v>
          </cell>
        </row>
        <row r="53">
          <cell r="B53" t="str">
            <v>A1.1.5.03</v>
          </cell>
        </row>
        <row r="54">
          <cell r="B54" t="str">
            <v>A1.1.5.04</v>
          </cell>
        </row>
        <row r="55">
          <cell r="B55" t="str">
            <v>A1.1.5.05</v>
          </cell>
        </row>
        <row r="56">
          <cell r="B56" t="str">
            <v>A1.1.5.06</v>
          </cell>
        </row>
        <row r="57">
          <cell r="B57" t="str">
            <v>A1.1.5.07</v>
          </cell>
        </row>
        <row r="58">
          <cell r="B58" t="str">
            <v>A1.1.5.08</v>
          </cell>
        </row>
        <row r="59">
          <cell r="B59" t="str">
            <v>A1.1.5.09</v>
          </cell>
        </row>
        <row r="60">
          <cell r="B60" t="str">
            <v>A1.1.5.10</v>
          </cell>
        </row>
        <row r="61">
          <cell r="B61" t="str">
            <v>A1.1.5.11</v>
          </cell>
        </row>
        <row r="62">
          <cell r="B62" t="str">
            <v>A1.2.1  (Do not select)</v>
          </cell>
        </row>
        <row r="63">
          <cell r="B63" t="str">
            <v>A1.2.1.01</v>
          </cell>
        </row>
        <row r="64">
          <cell r="B64" t="str">
            <v>A1.2.1.02</v>
          </cell>
        </row>
        <row r="65">
          <cell r="B65" t="str">
            <v>A1.2.1.03</v>
          </cell>
        </row>
        <row r="66">
          <cell r="B66" t="str">
            <v>A1.2.1.04</v>
          </cell>
        </row>
        <row r="67">
          <cell r="B67" t="str">
            <v>A1.2.1.05</v>
          </cell>
        </row>
        <row r="68">
          <cell r="B68" t="str">
            <v>A1.3.1 (Do not select)</v>
          </cell>
        </row>
        <row r="69">
          <cell r="B69" t="str">
            <v>A1.3.1.01</v>
          </cell>
        </row>
        <row r="70">
          <cell r="B70" t="str">
            <v>A1.3.1.02</v>
          </cell>
        </row>
        <row r="71">
          <cell r="B71" t="str">
            <v>A1.3.1.03</v>
          </cell>
        </row>
        <row r="72">
          <cell r="B72" t="str">
            <v>A1.3.1.04</v>
          </cell>
        </row>
        <row r="73">
          <cell r="B73" t="str">
            <v>A1.3.1.05</v>
          </cell>
        </row>
        <row r="74">
          <cell r="B74" t="str">
            <v>A1.3.1.06</v>
          </cell>
        </row>
        <row r="75">
          <cell r="B75" t="str">
            <v>A1.3.1.07</v>
          </cell>
        </row>
        <row r="76">
          <cell r="B76" t="str">
            <v>A1.3.1.08</v>
          </cell>
        </row>
        <row r="77">
          <cell r="B77" t="str">
            <v>A1.3.1.09</v>
          </cell>
        </row>
        <row r="78">
          <cell r="B78" t="str">
            <v>A1.3.1.10</v>
          </cell>
        </row>
        <row r="79">
          <cell r="B79" t="str">
            <v>A1.3.2 (Do not select)</v>
          </cell>
        </row>
        <row r="80">
          <cell r="B80" t="str">
            <v>A1.3.2.01</v>
          </cell>
        </row>
        <row r="81">
          <cell r="B81" t="str">
            <v>A1.3.2.02</v>
          </cell>
        </row>
        <row r="82">
          <cell r="B82" t="str">
            <v>A1.3.2.03</v>
          </cell>
        </row>
        <row r="83">
          <cell r="B83" t="str">
            <v>A1.3.2.04</v>
          </cell>
        </row>
        <row r="84">
          <cell r="B84" t="str">
            <v>A1.3.2.05</v>
          </cell>
        </row>
        <row r="85">
          <cell r="B85" t="str">
            <v>A1.3.2.06</v>
          </cell>
        </row>
        <row r="86">
          <cell r="B86" t="str">
            <v>A1.3.2.07</v>
          </cell>
        </row>
        <row r="87">
          <cell r="B87" t="str">
            <v>A1.3.2.08</v>
          </cell>
        </row>
        <row r="88">
          <cell r="B88" t="str">
            <v>A1.4.1 (Do not select)</v>
          </cell>
        </row>
        <row r="89">
          <cell r="B89" t="str">
            <v>A1.4.1.01</v>
          </cell>
        </row>
        <row r="90">
          <cell r="B90" t="str">
            <v>A1.4.1.02</v>
          </cell>
        </row>
        <row r="91">
          <cell r="B91" t="str">
            <v>A1.4.1.03</v>
          </cell>
        </row>
        <row r="92">
          <cell r="B92" t="str">
            <v>A1.4.1.04</v>
          </cell>
        </row>
        <row r="93">
          <cell r="B93" t="str">
            <v>A1.4.1.05</v>
          </cell>
        </row>
        <row r="94">
          <cell r="B94" t="str">
            <v>A1.4.1.06</v>
          </cell>
        </row>
        <row r="95">
          <cell r="B95" t="str">
            <v>A1.4.1.07</v>
          </cell>
        </row>
        <row r="96">
          <cell r="B96" t="str">
            <v>A1.4.1.08</v>
          </cell>
        </row>
        <row r="97">
          <cell r="B97" t="str">
            <v>A1.4.2 (Do not select)</v>
          </cell>
        </row>
        <row r="98">
          <cell r="B98" t="str">
            <v>A1.4.2.01</v>
          </cell>
        </row>
        <row r="99">
          <cell r="B99" t="str">
            <v>A1.4.2.02</v>
          </cell>
        </row>
        <row r="100">
          <cell r="B100" t="str">
            <v>A1.4.2.03</v>
          </cell>
        </row>
        <row r="101">
          <cell r="B101" t="str">
            <v>A1.4.2.04</v>
          </cell>
        </row>
        <row r="102">
          <cell r="B102" t="str">
            <v>A1.4.2.05</v>
          </cell>
        </row>
        <row r="103">
          <cell r="B103" t="str">
            <v>A1.4.2.06</v>
          </cell>
        </row>
        <row r="104">
          <cell r="B104" t="str">
            <v>A1.4.2.07</v>
          </cell>
        </row>
        <row r="105">
          <cell r="B105" t="str">
            <v>A1.4.3 (Do not select)</v>
          </cell>
        </row>
        <row r="106">
          <cell r="B106" t="str">
            <v>A1.4.3.01</v>
          </cell>
        </row>
        <row r="107">
          <cell r="B107" t="str">
            <v>A1.4.3.02</v>
          </cell>
        </row>
        <row r="108">
          <cell r="B108" t="str">
            <v>A1.4.3.03</v>
          </cell>
        </row>
        <row r="109">
          <cell r="B109" t="str">
            <v>A1.4.3.04</v>
          </cell>
        </row>
        <row r="110">
          <cell r="B110" t="str">
            <v>A1.4.3.05</v>
          </cell>
        </row>
        <row r="111">
          <cell r="B111" t="str">
            <v>A1.4.3.06</v>
          </cell>
        </row>
        <row r="112">
          <cell r="B112" t="str">
            <v>A1.4.3.07</v>
          </cell>
        </row>
        <row r="113">
          <cell r="B113" t="str">
            <v>A1.4.3.08</v>
          </cell>
        </row>
        <row r="114">
          <cell r="B114" t="str">
            <v>A1.4.3.09</v>
          </cell>
        </row>
        <row r="115">
          <cell r="B115" t="str">
            <v>A1.4.3.10</v>
          </cell>
        </row>
        <row r="116">
          <cell r="B116" t="str">
            <v>A2.1.1 (Do not select)</v>
          </cell>
        </row>
        <row r="117">
          <cell r="B117" t="str">
            <v>A.2.1.1.01</v>
          </cell>
        </row>
        <row r="118">
          <cell r="B118" t="str">
            <v>A.2.1.1.02</v>
          </cell>
        </row>
        <row r="119">
          <cell r="B119" t="str">
            <v>A.2.1.1.03</v>
          </cell>
        </row>
        <row r="120">
          <cell r="B120" t="str">
            <v>A.2.1.1.04</v>
          </cell>
        </row>
        <row r="121">
          <cell r="B121" t="str">
            <v>A.2.1.1.05</v>
          </cell>
        </row>
        <row r="122">
          <cell r="B122" t="str">
            <v>A.2.1.1.06</v>
          </cell>
        </row>
        <row r="123">
          <cell r="B123" t="str">
            <v>A2.2.1 (Do not select)</v>
          </cell>
        </row>
        <row r="124">
          <cell r="B124" t="str">
            <v>A2.2.1.01</v>
          </cell>
        </row>
        <row r="125">
          <cell r="B125" t="str">
            <v>A2.2.1.02</v>
          </cell>
        </row>
        <row r="126">
          <cell r="B126" t="str">
            <v>A2.2.1.03</v>
          </cell>
        </row>
        <row r="127">
          <cell r="B127" t="str">
            <v>A2.2.1.04</v>
          </cell>
        </row>
        <row r="128">
          <cell r="B128" t="str">
            <v>A2.2.1.05</v>
          </cell>
        </row>
        <row r="129">
          <cell r="B129" t="str">
            <v>A2.2.1.06</v>
          </cell>
        </row>
        <row r="130">
          <cell r="B130" t="str">
            <v>A2.2.1.07</v>
          </cell>
        </row>
        <row r="131">
          <cell r="B131" t="str">
            <v>A2.2.1.08</v>
          </cell>
        </row>
        <row r="132">
          <cell r="B132" t="str">
            <v>A2.2.1.09</v>
          </cell>
        </row>
        <row r="133">
          <cell r="B133" t="str">
            <v>A2.3.1 (Do not select)</v>
          </cell>
        </row>
        <row r="134">
          <cell r="B134" t="str">
            <v>A.2.3.1.01</v>
          </cell>
        </row>
        <row r="135">
          <cell r="B135" t="str">
            <v>A.2.3.1.02</v>
          </cell>
        </row>
        <row r="136">
          <cell r="B136" t="str">
            <v>A.2.3.1.03</v>
          </cell>
        </row>
        <row r="137">
          <cell r="B137" t="str">
            <v>A.2.3.1.04</v>
          </cell>
        </row>
        <row r="138">
          <cell r="B138" t="str">
            <v>A.2.3.1.05</v>
          </cell>
        </row>
        <row r="139">
          <cell r="B139" t="str">
            <v>A.2.3.1.06</v>
          </cell>
        </row>
        <row r="140">
          <cell r="B140" t="str">
            <v>A.2.3.1.07</v>
          </cell>
        </row>
        <row r="141">
          <cell r="B141" t="str">
            <v>A.2.3.1.08</v>
          </cell>
        </row>
        <row r="142">
          <cell r="B142" t="str">
            <v>A.2.3.1.09</v>
          </cell>
        </row>
        <row r="143">
          <cell r="B143" t="str">
            <v>A.2.3.1.10</v>
          </cell>
        </row>
        <row r="144">
          <cell r="B144" t="str">
            <v>A2.4.1 (Do not select)</v>
          </cell>
        </row>
        <row r="145">
          <cell r="B145" t="str">
            <v>A2.4.1.01</v>
          </cell>
        </row>
        <row r="146">
          <cell r="B146" t="str">
            <v>A2.4.1.02</v>
          </cell>
        </row>
        <row r="147">
          <cell r="B147" t="str">
            <v>A2.4.1.03</v>
          </cell>
        </row>
        <row r="148">
          <cell r="B148" t="str">
            <v>A2.4.1.04</v>
          </cell>
        </row>
        <row r="149">
          <cell r="B149" t="str">
            <v>A2.4.2 (Do not select)</v>
          </cell>
        </row>
        <row r="150">
          <cell r="B150" t="str">
            <v xml:space="preserve">A2.4.2.01 </v>
          </cell>
        </row>
        <row r="151">
          <cell r="B151" t="str">
            <v>A2.4.2.02</v>
          </cell>
        </row>
        <row r="152">
          <cell r="B152" t="str">
            <v>A2.4.2.03</v>
          </cell>
        </row>
        <row r="153">
          <cell r="B153" t="str">
            <v>A2.4.2.04</v>
          </cell>
        </row>
        <row r="154">
          <cell r="B154" t="str">
            <v>A2.4.2.05</v>
          </cell>
        </row>
        <row r="155">
          <cell r="B155" t="str">
            <v>A2.4.2.06</v>
          </cell>
        </row>
        <row r="156">
          <cell r="B156" t="str">
            <v>A2.4.2.07</v>
          </cell>
        </row>
        <row r="157">
          <cell r="B157" t="str">
            <v>A2.4.3  (Do not select)</v>
          </cell>
        </row>
        <row r="158">
          <cell r="B158" t="str">
            <v>A.2.4.3.01</v>
          </cell>
        </row>
        <row r="159">
          <cell r="B159" t="str">
            <v>A.2.4.3.02</v>
          </cell>
        </row>
        <row r="160">
          <cell r="B160" t="str">
            <v>A.2.4.3.03</v>
          </cell>
        </row>
        <row r="161">
          <cell r="B161" t="str">
            <v>A.2.4.3.04</v>
          </cell>
        </row>
        <row r="162">
          <cell r="B162" t="str">
            <v>A2.4.5 (Do not select)</v>
          </cell>
        </row>
        <row r="163">
          <cell r="B163" t="str">
            <v>A.2.4.5.01</v>
          </cell>
        </row>
        <row r="164">
          <cell r="B164" t="str">
            <v>A.2.4.5.02</v>
          </cell>
        </row>
        <row r="165">
          <cell r="B165" t="str">
            <v>A.2.4.5.03</v>
          </cell>
        </row>
        <row r="166">
          <cell r="B166" t="str">
            <v>A.2.4.5.04</v>
          </cell>
        </row>
        <row r="167">
          <cell r="B167" t="str">
            <v>A2.4.4 (Do not select)</v>
          </cell>
        </row>
        <row r="168">
          <cell r="B168" t="str">
            <v>A.2.4.4.01</v>
          </cell>
        </row>
        <row r="169">
          <cell r="B169" t="str">
            <v>A.2.4.4.02</v>
          </cell>
        </row>
        <row r="170">
          <cell r="B170" t="str">
            <v>A.2.4.4.03</v>
          </cell>
        </row>
        <row r="171">
          <cell r="B171" t="str">
            <v>A.2.4.4.04</v>
          </cell>
        </row>
        <row r="172">
          <cell r="B172" t="str">
            <v>A.2.4.4.05</v>
          </cell>
        </row>
        <row r="173">
          <cell r="B173" t="str">
            <v>A.2.4.4.06</v>
          </cell>
        </row>
        <row r="174">
          <cell r="B174" t="str">
            <v>A3.1.1 (Do not select)</v>
          </cell>
        </row>
        <row r="175">
          <cell r="B175" t="str">
            <v>A3.1.1.01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Main"/>
      <sheetName val="DZL rates"/>
      <sheetName val="Budge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CAMEXCA"/>
      <sheetName val="I26"/>
      <sheetName val="Exchange rates"/>
      <sheetName val="Accounts"/>
      <sheetName val="Proje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 A1"/>
      <sheetName val="Restricted Funds A4"/>
      <sheetName val="General Reserves A5"/>
      <sheetName val="Other Funds A6"/>
      <sheetName val="Trading"/>
      <sheetName val="Marketing"/>
      <sheetName val="Corporate"/>
      <sheetName val="Int Total Programme"/>
      <sheetName val="Int Unrestricted"/>
      <sheetName val="Int Restricted"/>
      <sheetName val="Int Consol"/>
      <sheetName val="Budgets"/>
      <sheetName val="Prior Year Actuals"/>
      <sheetName val="ETB"/>
      <sheetName val="Trdg_graph"/>
      <sheetName val="International Graph"/>
      <sheetName val="Sheetinfo_"/>
      <sheetName val="Sheet1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"/>
      <sheetName val="Contract"/>
      <sheetName val="Project"/>
      <sheetName val="Activity"/>
      <sheetName val="Year"/>
      <sheetName val="Revised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BP Crosses 28th June 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Template Basics"/>
      <sheetName val="Support Details"/>
      <sheetName val="Direct Programme Activities"/>
      <sheetName val="Human Resources"/>
      <sheetName val="Support Costs"/>
      <sheetName val="Cost Cat &amp; Cost Input"/>
      <sheetName val="Direct Programme Activities BU"/>
      <sheetName val="Summary by Logframe"/>
      <sheetName val="Summary Activity "/>
      <sheetName val="Standard Cost Assumptions"/>
      <sheetName val="Budget for EU Submission"/>
      <sheetName val="project time Frame"/>
      <sheetName val="Budget for EU Submission (2)"/>
      <sheetName val="Staff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8602-870A-4A07-A09C-1298C2836521}">
  <sheetPr>
    <tabColor theme="0" tint="-0.34998626667073579"/>
    <pageSetUpPr fitToPage="1"/>
  </sheetPr>
  <dimension ref="A1:I101"/>
  <sheetViews>
    <sheetView showGridLines="0" tabSelected="1" zoomScale="80" zoomScaleNormal="80" workbookViewId="0">
      <selection activeCell="B17" sqref="B17"/>
    </sheetView>
  </sheetViews>
  <sheetFormatPr defaultColWidth="9.140625" defaultRowHeight="12.75" x14ac:dyDescent="0.2"/>
  <cols>
    <col min="1" max="1" width="5.85546875" style="2" customWidth="1"/>
    <col min="2" max="2" width="119.85546875" style="93" bestFit="1" customWidth="1"/>
    <col min="3" max="3" width="12.85546875" style="1" customWidth="1"/>
    <col min="4" max="4" width="12.85546875" style="2" customWidth="1"/>
    <col min="5" max="5" width="12.85546875" style="3" customWidth="1"/>
    <col min="6" max="6" width="16.28515625" style="4" customWidth="1"/>
    <col min="7" max="7" width="59.28515625" style="2" customWidth="1"/>
    <col min="8" max="8" width="17.7109375" style="5" customWidth="1"/>
    <col min="9" max="16384" width="9.140625" style="5"/>
  </cols>
  <sheetData>
    <row r="1" spans="2:8" ht="18" x14ac:dyDescent="0.2">
      <c r="B1" s="76" t="s">
        <v>14</v>
      </c>
    </row>
    <row r="3" spans="2:8" ht="20.25" x14ac:dyDescent="0.2">
      <c r="B3" s="102" t="s">
        <v>15</v>
      </c>
      <c r="C3" s="102"/>
      <c r="D3" s="102"/>
      <c r="E3" s="102"/>
      <c r="F3" s="102"/>
      <c r="G3" s="102"/>
    </row>
    <row r="4" spans="2:8" x14ac:dyDescent="0.2">
      <c r="B4" s="77"/>
      <c r="C4" s="103"/>
      <c r="D4" s="103"/>
      <c r="E4" s="103"/>
      <c r="F4" s="103"/>
      <c r="G4" s="101"/>
    </row>
    <row r="5" spans="2:8" ht="15.75" x14ac:dyDescent="0.2">
      <c r="B5" s="78"/>
      <c r="C5" s="6" t="s">
        <v>16</v>
      </c>
      <c r="D5" s="7" t="s">
        <v>17</v>
      </c>
      <c r="E5" s="8" t="s">
        <v>18</v>
      </c>
      <c r="F5" s="9" t="s">
        <v>0</v>
      </c>
      <c r="G5" s="10" t="s">
        <v>19</v>
      </c>
    </row>
    <row r="6" spans="2:8" ht="19.5" customHeight="1" x14ac:dyDescent="0.25">
      <c r="B6" s="79"/>
      <c r="C6" s="14"/>
      <c r="D6" s="14"/>
      <c r="E6" s="14"/>
      <c r="F6" s="15"/>
      <c r="G6" s="16"/>
    </row>
    <row r="7" spans="2:8" x14ac:dyDescent="0.2">
      <c r="B7" s="17" t="s">
        <v>31</v>
      </c>
      <c r="C7" s="18"/>
      <c r="D7" s="12"/>
      <c r="E7" s="12"/>
      <c r="F7" s="19">
        <f>SUM(F9:F20)</f>
        <v>946963.2</v>
      </c>
      <c r="G7" s="20"/>
      <c r="H7" s="22"/>
    </row>
    <row r="8" spans="2:8" x14ac:dyDescent="0.2">
      <c r="B8" s="80"/>
      <c r="C8" s="11"/>
      <c r="D8" s="12"/>
      <c r="E8" s="12"/>
      <c r="F8" s="19"/>
      <c r="G8" s="20"/>
    </row>
    <row r="9" spans="2:8" x14ac:dyDescent="0.2">
      <c r="B9" s="100" t="s">
        <v>8</v>
      </c>
      <c r="C9" s="11">
        <v>1</v>
      </c>
      <c r="D9" s="12">
        <f>6000*7.44</f>
        <v>44640</v>
      </c>
      <c r="E9" s="12">
        <v>1</v>
      </c>
      <c r="F9" s="19">
        <f t="shared" ref="F9:F20" si="0">C9*D9*E9</f>
        <v>44640</v>
      </c>
      <c r="G9" s="68"/>
    </row>
    <row r="10" spans="2:8" x14ac:dyDescent="0.2">
      <c r="B10" s="100" t="s">
        <v>6</v>
      </c>
      <c r="C10" s="11">
        <v>1</v>
      </c>
      <c r="D10" s="12">
        <f>3750*7.44</f>
        <v>27900</v>
      </c>
      <c r="E10" s="12">
        <v>4</v>
      </c>
      <c r="F10" s="19">
        <f t="shared" si="0"/>
        <v>111600</v>
      </c>
      <c r="G10" s="68"/>
    </row>
    <row r="11" spans="2:8" ht="25.5" x14ac:dyDescent="0.2">
      <c r="B11" s="100" t="s">
        <v>9</v>
      </c>
      <c r="C11" s="11">
        <v>1</v>
      </c>
      <c r="D11" s="12">
        <f>2660*7.44</f>
        <v>19790.400000000001</v>
      </c>
      <c r="E11" s="12">
        <v>4</v>
      </c>
      <c r="F11" s="19">
        <f t="shared" si="0"/>
        <v>79161.600000000006</v>
      </c>
      <c r="G11" s="68"/>
    </row>
    <row r="12" spans="2:8" x14ac:dyDescent="0.2">
      <c r="B12" s="81" t="s">
        <v>7</v>
      </c>
      <c r="C12" s="11">
        <v>1</v>
      </c>
      <c r="D12" s="12">
        <f>7740*7.44</f>
        <v>57585.600000000006</v>
      </c>
      <c r="E12" s="12">
        <v>4</v>
      </c>
      <c r="F12" s="19">
        <f t="shared" si="0"/>
        <v>230342.40000000002</v>
      </c>
      <c r="G12" s="68"/>
    </row>
    <row r="13" spans="2:8" x14ac:dyDescent="0.2">
      <c r="B13" s="81" t="s">
        <v>10</v>
      </c>
      <c r="C13" s="11">
        <v>1</v>
      </c>
      <c r="D13" s="12">
        <f>2000*7.44</f>
        <v>14880</v>
      </c>
      <c r="E13" s="12">
        <v>12</v>
      </c>
      <c r="F13" s="19">
        <f t="shared" si="0"/>
        <v>178560</v>
      </c>
      <c r="G13" s="68"/>
    </row>
    <row r="14" spans="2:8" x14ac:dyDescent="0.2">
      <c r="B14" s="81" t="s">
        <v>12</v>
      </c>
      <c r="C14" s="11">
        <v>1</v>
      </c>
      <c r="D14" s="12">
        <f>1750*7.44</f>
        <v>13020</v>
      </c>
      <c r="E14" s="12">
        <v>12</v>
      </c>
      <c r="F14" s="19">
        <f t="shared" si="0"/>
        <v>156240</v>
      </c>
      <c r="G14" s="68"/>
    </row>
    <row r="15" spans="2:8" x14ac:dyDescent="0.2">
      <c r="B15" s="81" t="s">
        <v>11</v>
      </c>
      <c r="C15" s="11">
        <v>1</v>
      </c>
      <c r="D15" s="12">
        <f>950*7.44</f>
        <v>7068</v>
      </c>
      <c r="E15" s="12">
        <v>12</v>
      </c>
      <c r="F15" s="19">
        <f t="shared" si="0"/>
        <v>84816</v>
      </c>
      <c r="G15" s="68"/>
    </row>
    <row r="16" spans="2:8" x14ac:dyDescent="0.2">
      <c r="B16" s="82" t="s">
        <v>13</v>
      </c>
      <c r="C16" s="11">
        <v>1</v>
      </c>
      <c r="D16" s="12">
        <f>600*7.44</f>
        <v>4464</v>
      </c>
      <c r="E16" s="12">
        <v>12</v>
      </c>
      <c r="F16" s="19">
        <f t="shared" si="0"/>
        <v>53568</v>
      </c>
      <c r="G16" s="68"/>
    </row>
    <row r="17" spans="2:9" x14ac:dyDescent="0.2">
      <c r="B17" s="81" t="s">
        <v>26</v>
      </c>
      <c r="C17" s="11">
        <v>1</v>
      </c>
      <c r="D17" s="12">
        <f>30*7.44</f>
        <v>223.20000000000002</v>
      </c>
      <c r="E17" s="12">
        <v>36</v>
      </c>
      <c r="F17" s="19">
        <f t="shared" si="0"/>
        <v>8035.2000000000007</v>
      </c>
      <c r="G17" s="68"/>
    </row>
    <row r="18" spans="2:9" x14ac:dyDescent="0.2">
      <c r="B18" s="81"/>
      <c r="C18" s="11"/>
      <c r="D18" s="12"/>
      <c r="E18" s="12"/>
      <c r="F18" s="19">
        <f t="shared" si="0"/>
        <v>0</v>
      </c>
      <c r="G18" s="68"/>
    </row>
    <row r="19" spans="2:9" x14ac:dyDescent="0.2">
      <c r="B19" s="81"/>
      <c r="C19" s="11"/>
      <c r="D19" s="12"/>
      <c r="E19" s="12"/>
      <c r="F19" s="19">
        <f t="shared" si="0"/>
        <v>0</v>
      </c>
      <c r="G19" s="68"/>
    </row>
    <row r="20" spans="2:9" x14ac:dyDescent="0.2">
      <c r="B20" s="81"/>
      <c r="C20" s="11"/>
      <c r="D20" s="12"/>
      <c r="E20" s="12"/>
      <c r="F20" s="19">
        <f t="shared" si="0"/>
        <v>0</v>
      </c>
      <c r="G20" s="68"/>
    </row>
    <row r="21" spans="2:9" x14ac:dyDescent="0.2">
      <c r="B21" s="81"/>
      <c r="C21" s="11"/>
      <c r="D21" s="12"/>
      <c r="E21" s="12"/>
      <c r="F21" s="19"/>
      <c r="G21" s="68"/>
    </row>
    <row r="22" spans="2:9" ht="14.25" x14ac:dyDescent="0.2">
      <c r="B22" s="83" t="s">
        <v>1</v>
      </c>
      <c r="C22" s="25"/>
      <c r="D22" s="28"/>
      <c r="E22" s="26"/>
      <c r="F22" s="13">
        <f>SUM(F7)</f>
        <v>946963.2</v>
      </c>
      <c r="G22" s="29"/>
    </row>
    <row r="23" spans="2:9" ht="14.25" x14ac:dyDescent="0.2">
      <c r="B23" s="84"/>
      <c r="C23" s="30"/>
      <c r="D23" s="31"/>
      <c r="E23" s="32"/>
      <c r="F23" s="33"/>
      <c r="G23" s="34"/>
    </row>
    <row r="24" spans="2:9" ht="15.75" x14ac:dyDescent="0.2">
      <c r="B24" s="85"/>
      <c r="C24" s="104"/>
      <c r="D24" s="104"/>
      <c r="E24" s="104"/>
      <c r="F24" s="104"/>
      <c r="G24" s="105"/>
      <c r="I24" s="22"/>
    </row>
    <row r="25" spans="2:9" ht="15" x14ac:dyDescent="0.25">
      <c r="B25" s="86"/>
      <c r="C25" s="106"/>
      <c r="D25" s="106"/>
      <c r="E25" s="106"/>
      <c r="F25" s="106"/>
      <c r="G25" s="107"/>
    </row>
    <row r="26" spans="2:9" x14ac:dyDescent="0.2">
      <c r="B26" s="23" t="s">
        <v>32</v>
      </c>
      <c r="C26" s="18"/>
      <c r="D26" s="12"/>
      <c r="E26" s="12"/>
      <c r="F26" s="19">
        <f>SUM(F27:F40)</f>
        <v>842654.39999999991</v>
      </c>
      <c r="G26" s="24"/>
      <c r="H26" s="22"/>
    </row>
    <row r="27" spans="2:9" x14ac:dyDescent="0.2">
      <c r="B27" s="21" t="s">
        <v>20</v>
      </c>
      <c r="C27" s="11">
        <v>1</v>
      </c>
      <c r="D27" s="12">
        <f>10000*7.44</f>
        <v>74400</v>
      </c>
      <c r="E27" s="12">
        <v>2</v>
      </c>
      <c r="F27" s="19">
        <f t="shared" ref="F27:F34" si="1">C27*D27*E27</f>
        <v>148800</v>
      </c>
      <c r="G27" s="24"/>
      <c r="H27" s="22"/>
      <c r="I27" s="22"/>
    </row>
    <row r="28" spans="2:9" x14ac:dyDescent="0.2">
      <c r="B28" s="21" t="s">
        <v>29</v>
      </c>
      <c r="C28" s="11">
        <v>1</v>
      </c>
      <c r="D28" s="12">
        <f>5450*7.44</f>
        <v>40548</v>
      </c>
      <c r="E28" s="12">
        <v>4</v>
      </c>
      <c r="F28" s="19">
        <f t="shared" si="1"/>
        <v>162192</v>
      </c>
      <c r="G28" s="24"/>
      <c r="H28" s="22"/>
      <c r="I28" s="22"/>
    </row>
    <row r="29" spans="2:9" x14ac:dyDescent="0.2">
      <c r="B29" s="21" t="s">
        <v>21</v>
      </c>
      <c r="C29" s="11">
        <v>1</v>
      </c>
      <c r="D29" s="12">
        <f>2260*7.44</f>
        <v>16814.400000000001</v>
      </c>
      <c r="E29" s="12">
        <v>3</v>
      </c>
      <c r="F29" s="19">
        <f t="shared" si="1"/>
        <v>50443.200000000004</v>
      </c>
      <c r="G29" s="24"/>
      <c r="H29" s="22"/>
      <c r="I29" s="22"/>
    </row>
    <row r="30" spans="2:9" x14ac:dyDescent="0.2">
      <c r="B30" s="87" t="s">
        <v>22</v>
      </c>
      <c r="C30" s="11">
        <v>1</v>
      </c>
      <c r="D30" s="12">
        <f>2000*7.44</f>
        <v>14880</v>
      </c>
      <c r="E30" s="12">
        <v>12</v>
      </c>
      <c r="F30" s="19">
        <f t="shared" si="1"/>
        <v>178560</v>
      </c>
      <c r="G30" s="24"/>
      <c r="H30" s="22"/>
      <c r="I30" s="22"/>
    </row>
    <row r="31" spans="2:9" x14ac:dyDescent="0.2">
      <c r="B31" s="87" t="s">
        <v>23</v>
      </c>
      <c r="C31" s="11">
        <v>1</v>
      </c>
      <c r="D31" s="12">
        <f>1750*7.44</f>
        <v>13020</v>
      </c>
      <c r="E31" s="12">
        <v>12</v>
      </c>
      <c r="F31" s="19">
        <f t="shared" si="1"/>
        <v>156240</v>
      </c>
      <c r="G31" s="24"/>
      <c r="H31" s="22"/>
      <c r="I31" s="22"/>
    </row>
    <row r="32" spans="2:9" x14ac:dyDescent="0.2">
      <c r="B32" s="87" t="s">
        <v>24</v>
      </c>
      <c r="C32" s="11">
        <v>1</v>
      </c>
      <c r="D32" s="12">
        <f>950*7.44</f>
        <v>7068</v>
      </c>
      <c r="E32" s="12">
        <v>12</v>
      </c>
      <c r="F32" s="19">
        <f t="shared" si="1"/>
        <v>84816</v>
      </c>
      <c r="G32" s="24"/>
      <c r="H32" s="22"/>
      <c r="I32" s="22"/>
    </row>
    <row r="33" spans="2:9" x14ac:dyDescent="0.2">
      <c r="B33" s="87" t="s">
        <v>25</v>
      </c>
      <c r="C33" s="11">
        <v>1</v>
      </c>
      <c r="D33" s="12">
        <f>600*7.44</f>
        <v>4464</v>
      </c>
      <c r="E33" s="12">
        <v>12</v>
      </c>
      <c r="F33" s="19">
        <f t="shared" si="1"/>
        <v>53568</v>
      </c>
      <c r="G33" s="24"/>
      <c r="H33" s="22"/>
      <c r="I33" s="22"/>
    </row>
    <row r="34" spans="2:9" x14ac:dyDescent="0.2">
      <c r="B34" s="87" t="s">
        <v>26</v>
      </c>
      <c r="C34" s="11">
        <v>1</v>
      </c>
      <c r="D34" s="12">
        <f>30*7.44</f>
        <v>223.20000000000002</v>
      </c>
      <c r="E34" s="12">
        <v>36</v>
      </c>
      <c r="F34" s="19">
        <f t="shared" si="1"/>
        <v>8035.2000000000007</v>
      </c>
      <c r="G34" s="24"/>
      <c r="H34" s="22"/>
      <c r="I34" s="22"/>
    </row>
    <row r="35" spans="2:9" x14ac:dyDescent="0.2">
      <c r="B35" s="87"/>
      <c r="C35" s="11"/>
      <c r="D35" s="12"/>
      <c r="E35" s="12"/>
      <c r="F35" s="19">
        <f t="shared" ref="F35:F37" si="2">C35*D35*E35</f>
        <v>0</v>
      </c>
      <c r="G35" s="24"/>
      <c r="H35" s="22"/>
      <c r="I35" s="22"/>
    </row>
    <row r="36" spans="2:9" x14ac:dyDescent="0.2">
      <c r="B36" s="87"/>
      <c r="C36" s="11"/>
      <c r="D36" s="12"/>
      <c r="E36" s="12"/>
      <c r="F36" s="19">
        <f t="shared" si="2"/>
        <v>0</v>
      </c>
      <c r="G36" s="24"/>
      <c r="H36" s="22"/>
      <c r="I36" s="22"/>
    </row>
    <row r="37" spans="2:9" x14ac:dyDescent="0.2">
      <c r="B37" s="87"/>
      <c r="C37" s="11"/>
      <c r="D37" s="12"/>
      <c r="E37" s="12"/>
      <c r="F37" s="19">
        <f t="shared" si="2"/>
        <v>0</v>
      </c>
      <c r="G37" s="24"/>
      <c r="H37" s="22"/>
      <c r="I37" s="22"/>
    </row>
    <row r="38" spans="2:9" x14ac:dyDescent="0.2">
      <c r="B38" s="87"/>
      <c r="C38" s="11"/>
      <c r="D38" s="12"/>
      <c r="E38" s="12"/>
      <c r="F38" s="19">
        <f t="shared" ref="F38" si="3">C38*D38*E38</f>
        <v>0</v>
      </c>
      <c r="G38" s="24"/>
    </row>
    <row r="39" spans="2:9" x14ac:dyDescent="0.2">
      <c r="B39" s="87"/>
      <c r="C39" s="11"/>
      <c r="D39" s="12"/>
      <c r="E39" s="12"/>
      <c r="F39" s="19"/>
      <c r="G39" s="24"/>
    </row>
    <row r="40" spans="2:9" x14ac:dyDescent="0.2">
      <c r="B40" s="87"/>
      <c r="C40" s="11"/>
      <c r="D40" s="12"/>
      <c r="E40" s="12"/>
      <c r="F40" s="19"/>
      <c r="G40" s="24"/>
    </row>
    <row r="41" spans="2:9" ht="14.25" x14ac:dyDescent="0.2">
      <c r="B41" s="83" t="s">
        <v>2</v>
      </c>
      <c r="C41" s="25"/>
      <c r="D41" s="28"/>
      <c r="E41" s="26"/>
      <c r="F41" s="13">
        <f>SUM(F26)</f>
        <v>842654.39999999991</v>
      </c>
      <c r="G41" s="29"/>
    </row>
    <row r="42" spans="2:9" ht="14.25" x14ac:dyDescent="0.2">
      <c r="B42" s="84"/>
      <c r="C42" s="30"/>
      <c r="D42" s="31"/>
      <c r="E42" s="32"/>
      <c r="F42" s="33"/>
      <c r="G42" s="34"/>
    </row>
    <row r="43" spans="2:9" ht="15.75" x14ac:dyDescent="0.2">
      <c r="B43" s="85"/>
      <c r="C43" s="104"/>
      <c r="D43" s="104"/>
      <c r="E43" s="104"/>
      <c r="F43" s="104"/>
      <c r="G43" s="105"/>
    </row>
    <row r="44" spans="2:9" ht="14.25" x14ac:dyDescent="0.2">
      <c r="B44" s="88"/>
      <c r="C44" s="62"/>
      <c r="D44" s="63"/>
      <c r="E44" s="64"/>
      <c r="F44" s="65">
        <f>SUM(F45:F62)</f>
        <v>0</v>
      </c>
      <c r="G44" s="66"/>
    </row>
    <row r="45" spans="2:9" x14ac:dyDescent="0.2">
      <c r="B45" s="81"/>
      <c r="C45" s="11"/>
      <c r="D45" s="12"/>
      <c r="E45" s="12"/>
      <c r="F45" s="65">
        <f>C45*D45*E45</f>
        <v>0</v>
      </c>
      <c r="G45" s="66"/>
    </row>
    <row r="46" spans="2:9" x14ac:dyDescent="0.2">
      <c r="B46" s="81"/>
      <c r="C46" s="11"/>
      <c r="D46" s="12"/>
      <c r="E46" s="12"/>
      <c r="F46" s="65">
        <f t="shared" ref="F46:F57" si="4">C46*D46*E46</f>
        <v>0</v>
      </c>
      <c r="G46" s="66"/>
    </row>
    <row r="47" spans="2:9" x14ac:dyDescent="0.2">
      <c r="B47" s="81"/>
      <c r="C47" s="11"/>
      <c r="D47" s="12"/>
      <c r="E47" s="12"/>
      <c r="F47" s="65">
        <f t="shared" si="4"/>
        <v>0</v>
      </c>
      <c r="G47" s="66"/>
    </row>
    <row r="48" spans="2:9" x14ac:dyDescent="0.2">
      <c r="B48" s="81"/>
      <c r="C48" s="11"/>
      <c r="D48" s="12"/>
      <c r="E48" s="12"/>
      <c r="F48" s="65">
        <f t="shared" si="4"/>
        <v>0</v>
      </c>
      <c r="G48" s="66"/>
    </row>
    <row r="49" spans="2:7" x14ac:dyDescent="0.2">
      <c r="B49" s="81"/>
      <c r="C49" s="11"/>
      <c r="D49" s="12"/>
      <c r="E49" s="12"/>
      <c r="F49" s="65">
        <f t="shared" si="4"/>
        <v>0</v>
      </c>
      <c r="G49" s="66"/>
    </row>
    <row r="50" spans="2:7" x14ac:dyDescent="0.2">
      <c r="B50" s="81"/>
      <c r="C50" s="11"/>
      <c r="D50" s="12"/>
      <c r="E50" s="12"/>
      <c r="F50" s="65">
        <f t="shared" si="4"/>
        <v>0</v>
      </c>
      <c r="G50" s="66"/>
    </row>
    <row r="51" spans="2:7" x14ac:dyDescent="0.2">
      <c r="B51" s="81"/>
      <c r="C51" s="11"/>
      <c r="D51" s="12"/>
      <c r="E51" s="12"/>
      <c r="F51" s="65">
        <f t="shared" si="4"/>
        <v>0</v>
      </c>
      <c r="G51" s="66"/>
    </row>
    <row r="52" spans="2:7" x14ac:dyDescent="0.2">
      <c r="B52" s="81"/>
      <c r="C52" s="11"/>
      <c r="D52" s="12"/>
      <c r="E52" s="12"/>
      <c r="F52" s="65">
        <f t="shared" si="4"/>
        <v>0</v>
      </c>
      <c r="G52" s="66"/>
    </row>
    <row r="53" spans="2:7" x14ac:dyDescent="0.2">
      <c r="B53" s="81"/>
      <c r="C53" s="11"/>
      <c r="D53" s="12"/>
      <c r="E53" s="12"/>
      <c r="F53" s="65">
        <f t="shared" si="4"/>
        <v>0</v>
      </c>
      <c r="G53" s="66"/>
    </row>
    <row r="54" spans="2:7" x14ac:dyDescent="0.2">
      <c r="B54" s="81"/>
      <c r="C54" s="11"/>
      <c r="D54" s="12"/>
      <c r="E54" s="12"/>
      <c r="F54" s="65">
        <f t="shared" si="4"/>
        <v>0</v>
      </c>
      <c r="G54" s="66"/>
    </row>
    <row r="55" spans="2:7" x14ac:dyDescent="0.2">
      <c r="B55" s="81"/>
      <c r="C55" s="11"/>
      <c r="D55" s="12"/>
      <c r="E55" s="12"/>
      <c r="F55" s="65">
        <f t="shared" si="4"/>
        <v>0</v>
      </c>
      <c r="G55" s="66"/>
    </row>
    <row r="56" spans="2:7" x14ac:dyDescent="0.2">
      <c r="B56" s="81"/>
      <c r="C56" s="11"/>
      <c r="D56" s="12"/>
      <c r="E56" s="12"/>
      <c r="F56" s="65">
        <f t="shared" si="4"/>
        <v>0</v>
      </c>
      <c r="G56" s="66"/>
    </row>
    <row r="57" spans="2:7" x14ac:dyDescent="0.2">
      <c r="B57" s="81"/>
      <c r="C57" s="11"/>
      <c r="D57" s="12"/>
      <c r="E57" s="12"/>
      <c r="F57" s="65">
        <f t="shared" si="4"/>
        <v>0</v>
      </c>
      <c r="G57" s="66"/>
    </row>
    <row r="58" spans="2:7" x14ac:dyDescent="0.2">
      <c r="B58" s="81"/>
      <c r="C58" s="11"/>
      <c r="D58" s="12"/>
      <c r="E58" s="12"/>
      <c r="F58" s="65">
        <f t="shared" ref="F58:F60" si="5">C58*D58*E58</f>
        <v>0</v>
      </c>
      <c r="G58" s="66"/>
    </row>
    <row r="59" spans="2:7" x14ac:dyDescent="0.2">
      <c r="B59" s="81"/>
      <c r="C59" s="11"/>
      <c r="D59" s="12"/>
      <c r="E59" s="12"/>
      <c r="F59" s="65">
        <f t="shared" si="5"/>
        <v>0</v>
      </c>
      <c r="G59" s="66"/>
    </row>
    <row r="60" spans="2:7" x14ac:dyDescent="0.2">
      <c r="B60" s="81"/>
      <c r="C60" s="11"/>
      <c r="D60" s="12"/>
      <c r="E60" s="12"/>
      <c r="F60" s="65">
        <f t="shared" si="5"/>
        <v>0</v>
      </c>
      <c r="G60" s="66"/>
    </row>
    <row r="61" spans="2:7" x14ac:dyDescent="0.2">
      <c r="B61" s="81"/>
      <c r="C61" s="11"/>
      <c r="D61" s="12"/>
      <c r="E61" s="12"/>
      <c r="F61" s="65"/>
      <c r="G61" s="66"/>
    </row>
    <row r="62" spans="2:7" x14ac:dyDescent="0.2">
      <c r="B62" s="81"/>
      <c r="C62" s="11"/>
      <c r="D62" s="12"/>
      <c r="E62" s="12"/>
      <c r="F62" s="65"/>
      <c r="G62" s="66"/>
    </row>
    <row r="63" spans="2:7" ht="14.25" x14ac:dyDescent="0.2">
      <c r="B63" s="83" t="s">
        <v>1</v>
      </c>
      <c r="C63" s="25"/>
      <c r="D63" s="28"/>
      <c r="E63" s="26"/>
      <c r="F63" s="13">
        <f>SUM(F44)</f>
        <v>0</v>
      </c>
      <c r="G63" s="29"/>
    </row>
    <row r="64" spans="2:7" ht="14.25" x14ac:dyDescent="0.2">
      <c r="B64" s="89"/>
      <c r="C64" s="11"/>
      <c r="D64" s="12"/>
      <c r="E64" s="12"/>
      <c r="F64" s="67"/>
      <c r="G64" s="66"/>
    </row>
    <row r="65" spans="2:7" ht="15.75" x14ac:dyDescent="0.2">
      <c r="B65" s="85"/>
      <c r="C65" s="104"/>
      <c r="D65" s="104"/>
      <c r="E65" s="104"/>
      <c r="F65" s="104"/>
      <c r="G65" s="105"/>
    </row>
    <row r="66" spans="2:7" x14ac:dyDescent="0.2">
      <c r="B66" s="81"/>
      <c r="C66" s="62"/>
      <c r="D66" s="63"/>
      <c r="E66" s="64"/>
      <c r="F66" s="65">
        <f>SUM(F67:F80)</f>
        <v>0</v>
      </c>
      <c r="G66" s="66"/>
    </row>
    <row r="67" spans="2:7" x14ac:dyDescent="0.2">
      <c r="B67" s="81"/>
      <c r="C67" s="11"/>
      <c r="D67" s="12"/>
      <c r="E67" s="12"/>
      <c r="F67" s="65">
        <f>C67*D67*E67</f>
        <v>0</v>
      </c>
      <c r="G67" s="66"/>
    </row>
    <row r="68" spans="2:7" x14ac:dyDescent="0.2">
      <c r="B68" s="81"/>
      <c r="C68" s="11"/>
      <c r="D68" s="12"/>
      <c r="E68" s="12"/>
      <c r="F68" s="65">
        <f t="shared" ref="F68:F79" si="6">C68*D68*E68</f>
        <v>0</v>
      </c>
      <c r="G68" s="66"/>
    </row>
    <row r="69" spans="2:7" x14ac:dyDescent="0.2">
      <c r="B69" s="81"/>
      <c r="C69" s="11"/>
      <c r="D69" s="12"/>
      <c r="E69" s="12"/>
      <c r="F69" s="65">
        <f t="shared" si="6"/>
        <v>0</v>
      </c>
      <c r="G69" s="66"/>
    </row>
    <row r="70" spans="2:7" x14ac:dyDescent="0.2">
      <c r="B70" s="81"/>
      <c r="C70" s="11"/>
      <c r="D70" s="12"/>
      <c r="E70" s="12"/>
      <c r="F70" s="65">
        <f t="shared" si="6"/>
        <v>0</v>
      </c>
      <c r="G70" s="66"/>
    </row>
    <row r="71" spans="2:7" x14ac:dyDescent="0.2">
      <c r="B71" s="81"/>
      <c r="C71" s="11"/>
      <c r="D71" s="12"/>
      <c r="E71" s="12"/>
      <c r="F71" s="65">
        <f t="shared" si="6"/>
        <v>0</v>
      </c>
      <c r="G71" s="66"/>
    </row>
    <row r="72" spans="2:7" x14ac:dyDescent="0.2">
      <c r="B72" s="81"/>
      <c r="C72" s="11"/>
      <c r="D72" s="12"/>
      <c r="E72" s="12"/>
      <c r="F72" s="65">
        <f t="shared" si="6"/>
        <v>0</v>
      </c>
      <c r="G72" s="66"/>
    </row>
    <row r="73" spans="2:7" x14ac:dyDescent="0.2">
      <c r="B73" s="81"/>
      <c r="C73" s="11"/>
      <c r="D73" s="12"/>
      <c r="E73" s="12"/>
      <c r="F73" s="65">
        <f t="shared" si="6"/>
        <v>0</v>
      </c>
      <c r="G73" s="66"/>
    </row>
    <row r="74" spans="2:7" x14ac:dyDescent="0.2">
      <c r="B74" s="81"/>
      <c r="C74" s="11"/>
      <c r="D74" s="12"/>
      <c r="E74" s="12"/>
      <c r="F74" s="65">
        <f t="shared" si="6"/>
        <v>0</v>
      </c>
      <c r="G74" s="66"/>
    </row>
    <row r="75" spans="2:7" x14ac:dyDescent="0.2">
      <c r="B75" s="81"/>
      <c r="C75" s="11"/>
      <c r="D75" s="12"/>
      <c r="E75" s="12"/>
      <c r="F75" s="65">
        <f t="shared" si="6"/>
        <v>0</v>
      </c>
      <c r="G75" s="66"/>
    </row>
    <row r="76" spans="2:7" x14ac:dyDescent="0.2">
      <c r="B76" s="81"/>
      <c r="C76" s="11"/>
      <c r="D76" s="12"/>
      <c r="E76" s="12"/>
      <c r="F76" s="65">
        <f t="shared" si="6"/>
        <v>0</v>
      </c>
      <c r="G76" s="66"/>
    </row>
    <row r="77" spans="2:7" x14ac:dyDescent="0.2">
      <c r="B77" s="81"/>
      <c r="C77" s="11"/>
      <c r="D77" s="12"/>
      <c r="E77" s="12"/>
      <c r="F77" s="65">
        <f t="shared" si="6"/>
        <v>0</v>
      </c>
      <c r="G77" s="66"/>
    </row>
    <row r="78" spans="2:7" x14ac:dyDescent="0.2">
      <c r="B78" s="81"/>
      <c r="C78" s="11"/>
      <c r="D78" s="12"/>
      <c r="E78" s="12"/>
      <c r="F78" s="65">
        <f t="shared" si="6"/>
        <v>0</v>
      </c>
      <c r="G78" s="66"/>
    </row>
    <row r="79" spans="2:7" x14ac:dyDescent="0.2">
      <c r="B79" s="81"/>
      <c r="C79" s="11"/>
      <c r="D79" s="12"/>
      <c r="E79" s="12"/>
      <c r="F79" s="65">
        <f t="shared" si="6"/>
        <v>0</v>
      </c>
      <c r="G79" s="66"/>
    </row>
    <row r="80" spans="2:7" x14ac:dyDescent="0.2">
      <c r="B80" s="81"/>
      <c r="C80" s="11"/>
      <c r="D80" s="12"/>
      <c r="E80" s="12"/>
      <c r="F80" s="65">
        <f t="shared" ref="F80" si="7">C80*D80*E80</f>
        <v>0</v>
      </c>
      <c r="G80" s="66"/>
    </row>
    <row r="81" spans="2:7" ht="14.25" x14ac:dyDescent="0.2">
      <c r="B81" s="89"/>
      <c r="C81" s="62"/>
      <c r="D81" s="63"/>
      <c r="E81" s="64"/>
      <c r="F81" s="67"/>
      <c r="G81" s="66"/>
    </row>
    <row r="82" spans="2:7" ht="14.25" x14ac:dyDescent="0.2">
      <c r="B82" s="83" t="s">
        <v>2</v>
      </c>
      <c r="C82" s="25"/>
      <c r="D82" s="28"/>
      <c r="E82" s="26"/>
      <c r="F82" s="13">
        <f>SUM(F66)</f>
        <v>0</v>
      </c>
      <c r="G82" s="29"/>
    </row>
    <row r="83" spans="2:7" ht="14.25" x14ac:dyDescent="0.2">
      <c r="B83" s="89"/>
      <c r="C83" s="11"/>
      <c r="D83" s="12"/>
      <c r="E83" s="12"/>
      <c r="F83" s="67"/>
      <c r="G83" s="66"/>
    </row>
    <row r="84" spans="2:7" ht="16.5" thickBot="1" x14ac:dyDescent="0.3">
      <c r="B84" s="90" t="s">
        <v>30</v>
      </c>
      <c r="C84" s="35"/>
      <c r="D84" s="36"/>
      <c r="E84" s="36"/>
      <c r="F84" s="37">
        <f>SUM(F22,F41,F63,F82)</f>
        <v>1789617.5999999999</v>
      </c>
      <c r="G84" s="38"/>
    </row>
    <row r="85" spans="2:7" x14ac:dyDescent="0.2">
      <c r="B85" s="91" t="s">
        <v>28</v>
      </c>
      <c r="C85" s="27">
        <v>1</v>
      </c>
      <c r="D85" s="39">
        <v>85000</v>
      </c>
      <c r="E85" s="39">
        <v>1</v>
      </c>
      <c r="F85" s="40">
        <v>85000</v>
      </c>
      <c r="G85" s="41"/>
    </row>
    <row r="86" spans="2:7" ht="16.5" thickBot="1" x14ac:dyDescent="0.3">
      <c r="B86" s="92" t="s">
        <v>3</v>
      </c>
      <c r="C86" s="42"/>
      <c r="D86" s="43"/>
      <c r="E86" s="43"/>
      <c r="F86" s="37">
        <f>SUM(F85+F84)</f>
        <v>1874617.5999999999</v>
      </c>
      <c r="G86" s="38"/>
    </row>
    <row r="87" spans="2:7" ht="13.5" thickBot="1" x14ac:dyDescent="0.25">
      <c r="C87" s="44"/>
      <c r="G87" s="45"/>
    </row>
    <row r="88" spans="2:7" ht="15.75" x14ac:dyDescent="0.25">
      <c r="B88" s="94" t="s">
        <v>4</v>
      </c>
      <c r="C88" s="46"/>
      <c r="D88" s="47"/>
      <c r="E88" s="48"/>
      <c r="F88" s="75">
        <f>F86</f>
        <v>1874617.5999999999</v>
      </c>
      <c r="G88" s="49"/>
    </row>
    <row r="89" spans="2:7" ht="15.75" x14ac:dyDescent="0.25">
      <c r="B89" s="95"/>
      <c r="C89" s="50"/>
      <c r="D89" s="51"/>
      <c r="E89" s="72"/>
      <c r="F89" s="71"/>
      <c r="G89" s="74"/>
    </row>
    <row r="90" spans="2:7" ht="15.75" x14ac:dyDescent="0.25">
      <c r="B90" s="96"/>
      <c r="C90" s="69"/>
      <c r="D90" s="70"/>
      <c r="E90" s="73"/>
      <c r="F90" s="71"/>
      <c r="G90" s="45"/>
    </row>
    <row r="91" spans="2:7" ht="15.75" x14ac:dyDescent="0.25">
      <c r="B91" s="97"/>
      <c r="C91" s="53"/>
      <c r="D91" s="54"/>
      <c r="E91" s="55"/>
      <c r="F91" s="52"/>
      <c r="G91" s="56"/>
    </row>
    <row r="92" spans="2:7" ht="15.75" x14ac:dyDescent="0.25">
      <c r="B92" s="98" t="s">
        <v>27</v>
      </c>
      <c r="C92" s="57"/>
      <c r="D92" s="58"/>
      <c r="E92" s="59"/>
      <c r="F92" s="60">
        <f>F88</f>
        <v>1874617.5999999999</v>
      </c>
      <c r="G92" s="61"/>
    </row>
    <row r="93" spans="2:7" ht="15" x14ac:dyDescent="0.25">
      <c r="B93" s="99"/>
      <c r="C93"/>
      <c r="D93"/>
      <c r="E93"/>
      <c r="F93" t="s">
        <v>5</v>
      </c>
      <c r="G93"/>
    </row>
    <row r="94" spans="2:7" ht="15" x14ac:dyDescent="0.25">
      <c r="B94" s="99"/>
      <c r="C94"/>
      <c r="D94"/>
      <c r="E94"/>
      <c r="F94"/>
      <c r="G94"/>
    </row>
    <row r="95" spans="2:7" ht="15" x14ac:dyDescent="0.25">
      <c r="B95" s="99"/>
      <c r="C95"/>
      <c r="D95"/>
      <c r="E95"/>
      <c r="F95"/>
      <c r="G95"/>
    </row>
    <row r="96" spans="2:7" ht="15" x14ac:dyDescent="0.25">
      <c r="B96" s="99"/>
      <c r="C96"/>
      <c r="D96"/>
      <c r="E96"/>
      <c r="F96"/>
      <c r="G96"/>
    </row>
    <row r="97" spans="2:7" ht="15" x14ac:dyDescent="0.25">
      <c r="B97" s="99"/>
      <c r="C97"/>
      <c r="D97"/>
      <c r="E97"/>
      <c r="F97"/>
      <c r="G97"/>
    </row>
    <row r="98" spans="2:7" ht="15" x14ac:dyDescent="0.25">
      <c r="B98" s="99"/>
      <c r="C98"/>
      <c r="D98"/>
      <c r="E98"/>
      <c r="F98"/>
      <c r="G98"/>
    </row>
    <row r="99" spans="2:7" ht="15" x14ac:dyDescent="0.25">
      <c r="B99" s="99"/>
      <c r="C99"/>
      <c r="D99"/>
      <c r="E99"/>
      <c r="F99"/>
      <c r="G99"/>
    </row>
    <row r="100" spans="2:7" ht="15" x14ac:dyDescent="0.25">
      <c r="B100" s="99"/>
      <c r="C100"/>
      <c r="D100"/>
      <c r="E100"/>
      <c r="F100"/>
      <c r="G100"/>
    </row>
    <row r="101" spans="2:7" ht="15" x14ac:dyDescent="0.25">
      <c r="B101" s="99"/>
      <c r="C101"/>
      <c r="D101"/>
      <c r="E101"/>
      <c r="F101"/>
      <c r="G101"/>
    </row>
  </sheetData>
  <mergeCells count="6">
    <mergeCell ref="B3:G3"/>
    <mergeCell ref="C4:F4"/>
    <mergeCell ref="C43:G43"/>
    <mergeCell ref="C65:G65"/>
    <mergeCell ref="C24:G24"/>
    <mergeCell ref="C25:G25"/>
  </mergeCells>
  <pageMargins left="0.7" right="0.7" top="1" bottom="0.75" header="0.3" footer="0.3"/>
  <pageSetup paperSize="8" scale="71" fitToHeight="0" orientation="landscape" r:id="rId1"/>
  <headerFooter>
    <oddHeader>&amp;L&amp;G&amp;C&amp;G</oddHeader>
    <oddFooter>&amp;CPage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C829A498924784D6160F6BD93700" ma:contentTypeVersion="13" ma:contentTypeDescription="Create a new document." ma:contentTypeScope="" ma:versionID="baace9269d202680d1776e2ac25be3bb">
  <xsd:schema xmlns:xsd="http://www.w3.org/2001/XMLSchema" xmlns:xs="http://www.w3.org/2001/XMLSchema" xmlns:p="http://schemas.microsoft.com/office/2006/metadata/properties" xmlns:ns2="56c104a9-47c3-4ce4-b9fe-e9234e6f9800" xmlns:ns3="1ad9eb57-fc4b-4dad-86b1-7dbc1056697d" targetNamespace="http://schemas.microsoft.com/office/2006/metadata/properties" ma:root="true" ma:fieldsID="30f863e1945e03a3a2eceabeb9c3673c" ns2:_="" ns3:_="">
    <xsd:import namespace="56c104a9-47c3-4ce4-b9fe-e9234e6f9800"/>
    <xsd:import namespace="1ad9eb57-fc4b-4dad-86b1-7dbc10566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104a9-47c3-4ce4-b9fe-e9234e6f9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9eb57-fc4b-4dad-86b1-7dbc10566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579F1-1672-4EB9-8B55-D52B7155DE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2DFEF0-C759-4A9E-99A2-4A36A69F3A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2F504B-4119-49C3-8BE1-367C418E2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104a9-47c3-4ce4-b9fe-e9234e6f9800"/>
    <ds:schemaRef ds:uri="1ad9eb57-fc4b-4dad-86b1-7dbc10566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Budget</vt:lpstr>
      <vt:lpstr>Budget!Udskriftsområde</vt:lpstr>
      <vt:lpstr>Budget!Udskriftstitler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Mie Danvar</cp:lastModifiedBy>
  <cp:revision/>
  <dcterms:created xsi:type="dcterms:W3CDTF">2015-06-05T18:17:20Z</dcterms:created>
  <dcterms:modified xsi:type="dcterms:W3CDTF">2021-10-19T14:32:24Z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0x010100ACF1C829A498924784D6160F6BD93700</vt:lpwstr>
  </property>
</Properties>
</file>